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xr:revisionPtr revIDLastSave="0" documentId="13_ncr:1_{DFDECF14-CEBA-4F37-8507-6BEB11352D72}" xr6:coauthVersionLast="47" xr6:coauthVersionMax="47" xr10:uidLastSave="{00000000-0000-0000-0000-000000000000}"/>
  <workbookProtection workbookPassword="C93C" lockStructure="1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Sheet1!$A$5:$K$360</definedName>
    <definedName name="_xlnm.Print_Area" localSheetId="0">Sheet1!$A$1:$K$368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1" i="1" l="1"/>
  <c r="I318" i="1"/>
  <c r="I315" i="1"/>
  <c r="I228" i="1"/>
  <c r="I227" i="1"/>
  <c r="G256" i="1"/>
  <c r="G225" i="1"/>
  <c r="G226" i="1"/>
  <c r="D226" i="1"/>
  <c r="F226" i="1" s="1"/>
  <c r="I226" i="1" s="1"/>
  <c r="J226" i="1" s="1"/>
  <c r="E226" i="1"/>
  <c r="D227" i="1"/>
  <c r="F227" i="1" s="1"/>
  <c r="J227" i="1" s="1"/>
  <c r="E227" i="1"/>
  <c r="G227" i="1"/>
  <c r="D228" i="1"/>
  <c r="F228" i="1" s="1"/>
  <c r="J228" i="1" s="1"/>
  <c r="E228" i="1"/>
  <c r="G228" i="1"/>
  <c r="F308" i="1"/>
  <c r="I308" i="1" s="1"/>
  <c r="G308" i="1"/>
  <c r="G309" i="1"/>
  <c r="D308" i="1"/>
  <c r="D309" i="1"/>
  <c r="F309" i="1" s="1"/>
  <c r="I309" i="1" s="1"/>
  <c r="J309" i="1" s="1"/>
  <c r="E309" i="1"/>
  <c r="E308" i="1"/>
  <c r="J308" i="1" l="1"/>
  <c r="G306" i="1"/>
  <c r="G307" i="1"/>
  <c r="D307" i="1"/>
  <c r="F307" i="1" s="1"/>
  <c r="I307" i="1" s="1"/>
  <c r="J307" i="1" s="1"/>
  <c r="E307" i="1"/>
  <c r="G258" i="1" l="1"/>
  <c r="D258" i="1"/>
  <c r="F258" i="1" s="1"/>
  <c r="I258" i="1" s="1"/>
  <c r="J258" i="1" s="1"/>
  <c r="E258" i="1"/>
  <c r="D255" i="1"/>
  <c r="F255" i="1" s="1"/>
  <c r="I255" i="1" s="1"/>
  <c r="J255" i="1" s="1"/>
  <c r="G253" i="1"/>
  <c r="G254" i="1"/>
  <c r="G255" i="1"/>
  <c r="G257" i="1"/>
  <c r="D257" i="1"/>
  <c r="F257" i="1" s="1"/>
  <c r="I257" i="1" s="1"/>
  <c r="J257" i="1" s="1"/>
  <c r="E257" i="1"/>
  <c r="D256" i="1"/>
  <c r="F256" i="1" s="1"/>
  <c r="I256" i="1" s="1"/>
  <c r="J256" i="1" s="1"/>
  <c r="E256" i="1"/>
  <c r="E255" i="1"/>
  <c r="D254" i="1"/>
  <c r="F254" i="1" s="1"/>
  <c r="I254" i="1" s="1"/>
  <c r="J254" i="1" s="1"/>
  <c r="E254" i="1"/>
  <c r="D253" i="1"/>
  <c r="F253" i="1" s="1"/>
  <c r="I253" i="1" s="1"/>
  <c r="J253" i="1" s="1"/>
  <c r="E253" i="1"/>
  <c r="D190" i="1"/>
  <c r="F190" i="1" s="1"/>
  <c r="I190" i="1" s="1"/>
  <c r="J190" i="1" s="1"/>
  <c r="E190" i="1"/>
  <c r="G190" i="1"/>
  <c r="D191" i="1"/>
  <c r="F191" i="1" s="1"/>
  <c r="I191" i="1" s="1"/>
  <c r="J191" i="1" s="1"/>
  <c r="E191" i="1"/>
  <c r="G191" i="1"/>
  <c r="G289" i="1"/>
  <c r="D173" i="1"/>
  <c r="F173" i="1" s="1"/>
  <c r="I173" i="1" s="1"/>
  <c r="J173" i="1" s="1"/>
  <c r="D172" i="1"/>
  <c r="G173" i="1"/>
  <c r="G172" i="1"/>
  <c r="E173" i="1"/>
  <c r="D174" i="1"/>
  <c r="F174" i="1" s="1"/>
  <c r="I174" i="1" s="1"/>
  <c r="J174" i="1" s="1"/>
  <c r="E174" i="1"/>
  <c r="G174" i="1"/>
  <c r="G325" i="1"/>
  <c r="G326" i="1"/>
  <c r="D326" i="1"/>
  <c r="F326" i="1" s="1"/>
  <c r="I326" i="1" s="1"/>
  <c r="J326" i="1" s="1"/>
  <c r="E326" i="1"/>
  <c r="D327" i="1"/>
  <c r="F327" i="1" s="1"/>
  <c r="I327" i="1" s="1"/>
  <c r="J327" i="1" s="1"/>
  <c r="E327" i="1"/>
  <c r="G327" i="1"/>
  <c r="D328" i="1"/>
  <c r="F328" i="1" s="1"/>
  <c r="I328" i="1" s="1"/>
  <c r="J328" i="1" s="1"/>
  <c r="E328" i="1"/>
  <c r="G328" i="1"/>
  <c r="D329" i="1"/>
  <c r="F329" i="1" s="1"/>
  <c r="I329" i="1" s="1"/>
  <c r="J329" i="1" s="1"/>
  <c r="E329" i="1"/>
  <c r="G329" i="1"/>
  <c r="G165" i="1"/>
  <c r="D165" i="1"/>
  <c r="F165" i="1" s="1"/>
  <c r="I165" i="1" s="1"/>
  <c r="J165" i="1" s="1"/>
  <c r="E165" i="1"/>
  <c r="G277" i="1" l="1"/>
  <c r="G278" i="1"/>
  <c r="D278" i="1"/>
  <c r="F278" i="1" s="1"/>
  <c r="I278" i="1" s="1"/>
  <c r="J278" i="1" s="1"/>
  <c r="E278" i="1"/>
  <c r="D277" i="1"/>
  <c r="F277" i="1" s="1"/>
  <c r="I277" i="1" s="1"/>
  <c r="J277" i="1" s="1"/>
  <c r="E277" i="1"/>
  <c r="G276" i="1"/>
  <c r="D276" i="1"/>
  <c r="F276" i="1" s="1"/>
  <c r="I276" i="1" s="1"/>
  <c r="J276" i="1" s="1"/>
  <c r="E276" i="1"/>
  <c r="G275" i="1"/>
  <c r="D275" i="1"/>
  <c r="F275" i="1" s="1"/>
  <c r="I275" i="1" s="1"/>
  <c r="J275" i="1" s="1"/>
  <c r="E275" i="1"/>
  <c r="D221" i="1" l="1"/>
  <c r="F221" i="1" s="1"/>
  <c r="I221" i="1" s="1"/>
  <c r="J221" i="1" s="1"/>
  <c r="G222" i="1"/>
  <c r="G221" i="1"/>
  <c r="D222" i="1"/>
  <c r="F222" i="1" s="1"/>
  <c r="I222" i="1" s="1"/>
  <c r="J222" i="1" s="1"/>
  <c r="E222" i="1"/>
  <c r="E221" i="1"/>
  <c r="D183" i="1" l="1"/>
  <c r="F183" i="1" s="1"/>
  <c r="I183" i="1" s="1"/>
  <c r="E183" i="1"/>
  <c r="G183" i="1"/>
  <c r="J183" i="1" l="1"/>
  <c r="G349" i="1" l="1"/>
  <c r="G350" i="1"/>
  <c r="D350" i="1"/>
  <c r="F350" i="1" s="1"/>
  <c r="I350" i="1" s="1"/>
  <c r="J350" i="1" s="1"/>
  <c r="E350" i="1"/>
  <c r="E16" i="1" l="1"/>
  <c r="D16" i="1"/>
  <c r="E306" i="1" l="1"/>
  <c r="E300" i="1"/>
  <c r="D112" i="1"/>
  <c r="E112" i="1"/>
  <c r="D288" i="1"/>
  <c r="E56" i="1"/>
  <c r="E62" i="1"/>
  <c r="D40" i="1"/>
  <c r="E40" i="1"/>
  <c r="E305" i="1"/>
  <c r="E304" i="1"/>
  <c r="E167" i="1"/>
  <c r="E166" i="1"/>
  <c r="E125" i="1"/>
  <c r="D8" i="1"/>
  <c r="F8" i="1" s="1"/>
  <c r="I8" i="1" s="1"/>
  <c r="E8" i="1"/>
  <c r="E139" i="1"/>
  <c r="E90" i="1"/>
  <c r="D306" i="1" l="1"/>
  <c r="D106" i="1"/>
  <c r="F106" i="1" s="1"/>
  <c r="I106" i="1" s="1"/>
  <c r="D56" i="1"/>
  <c r="F56" i="1" s="1"/>
  <c r="D305" i="1"/>
  <c r="D304" i="1"/>
  <c r="D167" i="1"/>
  <c r="D166" i="1"/>
  <c r="F166" i="1" s="1"/>
  <c r="I166" i="1" s="1"/>
  <c r="J166" i="1" s="1"/>
  <c r="D223" i="1"/>
  <c r="D123" i="1"/>
  <c r="D125" i="1"/>
  <c r="F125" i="1" s="1"/>
  <c r="I125" i="1" s="1"/>
  <c r="D139" i="1"/>
  <c r="F139" i="1" s="1"/>
  <c r="I139" i="1" s="1"/>
  <c r="D90" i="1"/>
  <c r="F90" i="1" s="1"/>
  <c r="I90" i="1" s="1"/>
  <c r="G9" i="1" l="1"/>
  <c r="J7" i="1"/>
  <c r="G7" i="1" l="1"/>
  <c r="J29" i="1" l="1"/>
  <c r="J28" i="1"/>
  <c r="G8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6" i="1"/>
  <c r="G167" i="1"/>
  <c r="G168" i="1"/>
  <c r="G169" i="1"/>
  <c r="G170" i="1"/>
  <c r="G171" i="1"/>
  <c r="G175" i="1"/>
  <c r="G176" i="1"/>
  <c r="G177" i="1"/>
  <c r="G178" i="1"/>
  <c r="G179" i="1"/>
  <c r="G180" i="1"/>
  <c r="G181" i="1"/>
  <c r="G182" i="1"/>
  <c r="G184" i="1"/>
  <c r="G185" i="1"/>
  <c r="G186" i="1"/>
  <c r="G187" i="1"/>
  <c r="G188" i="1"/>
  <c r="G189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3" i="1"/>
  <c r="G224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9" i="1"/>
  <c r="G280" i="1"/>
  <c r="G281" i="1"/>
  <c r="G282" i="1"/>
  <c r="G283" i="1"/>
  <c r="G284" i="1"/>
  <c r="G285" i="1"/>
  <c r="G286" i="1"/>
  <c r="G287" i="1"/>
  <c r="G288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51" i="1"/>
  <c r="G352" i="1"/>
  <c r="G353" i="1"/>
  <c r="G354" i="1"/>
  <c r="G355" i="1"/>
  <c r="G356" i="1"/>
  <c r="G357" i="1"/>
  <c r="G358" i="1"/>
  <c r="G359" i="1"/>
  <c r="G360" i="1"/>
  <c r="J13" i="1"/>
  <c r="J14" i="1"/>
  <c r="J15" i="1"/>
  <c r="J17" i="1"/>
  <c r="J18" i="1"/>
  <c r="J19" i="1"/>
  <c r="J21" i="1"/>
  <c r="J22" i="1"/>
  <c r="J23" i="1"/>
  <c r="J24" i="1"/>
  <c r="J25" i="1"/>
  <c r="J26" i="1"/>
  <c r="J27" i="1"/>
  <c r="J30" i="1"/>
  <c r="J31" i="1"/>
  <c r="J32" i="1"/>
  <c r="J33" i="1"/>
  <c r="J34" i="1"/>
  <c r="J35" i="1"/>
  <c r="J36" i="1"/>
  <c r="J37" i="1"/>
  <c r="J38" i="1"/>
  <c r="J39" i="1"/>
  <c r="J43" i="1"/>
  <c r="J45" i="1"/>
  <c r="J48" i="1"/>
  <c r="J49" i="1"/>
  <c r="J50" i="1"/>
  <c r="J51" i="1"/>
  <c r="J53" i="1"/>
  <c r="J54" i="1"/>
  <c r="J55" i="1"/>
  <c r="J58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8" i="1"/>
  <c r="J99" i="1"/>
  <c r="J100" i="1"/>
  <c r="J101" i="1"/>
  <c r="J102" i="1"/>
  <c r="J103" i="1"/>
  <c r="J104" i="1"/>
  <c r="J105" i="1"/>
  <c r="J107" i="1"/>
  <c r="J108" i="1"/>
  <c r="J109" i="1"/>
  <c r="J113" i="1"/>
  <c r="J114" i="1"/>
  <c r="J115" i="1"/>
  <c r="J116" i="1"/>
  <c r="J119" i="1"/>
  <c r="J120" i="1"/>
  <c r="J130" i="1"/>
  <c r="J131" i="1"/>
  <c r="J132" i="1"/>
  <c r="J133" i="1"/>
  <c r="J134" i="1"/>
  <c r="J135" i="1"/>
  <c r="J136" i="1"/>
  <c r="J137" i="1"/>
  <c r="J138" i="1"/>
  <c r="J151" i="1"/>
  <c r="J152" i="1"/>
  <c r="J153" i="1"/>
  <c r="J154" i="1"/>
  <c r="J155" i="1"/>
  <c r="J156" i="1"/>
  <c r="J157" i="1"/>
  <c r="J158" i="1"/>
  <c r="J159" i="1"/>
  <c r="J160" i="1"/>
  <c r="J161" i="1"/>
  <c r="J178" i="1"/>
  <c r="J184" i="1"/>
  <c r="J192" i="1"/>
  <c r="J193" i="1"/>
  <c r="J194" i="1"/>
  <c r="J195" i="1"/>
  <c r="J196" i="1"/>
  <c r="J197" i="1"/>
  <c r="J213" i="1"/>
  <c r="J214" i="1"/>
  <c r="J215" i="1"/>
  <c r="J216" i="1"/>
  <c r="J217" i="1"/>
  <c r="J218" i="1"/>
  <c r="J223" i="1"/>
  <c r="J224" i="1"/>
  <c r="J229" i="1"/>
  <c r="J230" i="1"/>
  <c r="J238" i="1"/>
  <c r="J239" i="1"/>
  <c r="J240" i="1"/>
  <c r="J243" i="1"/>
  <c r="J244" i="1"/>
  <c r="J245" i="1"/>
  <c r="J246" i="1"/>
  <c r="J247" i="1"/>
  <c r="J248" i="1"/>
  <c r="J249" i="1"/>
  <c r="J250" i="1"/>
  <c r="J251" i="1"/>
  <c r="J252" i="1"/>
  <c r="J259" i="1"/>
  <c r="J260" i="1"/>
  <c r="J261" i="1"/>
  <c r="J262" i="1"/>
  <c r="J269" i="1"/>
  <c r="J270" i="1"/>
  <c r="J271" i="1"/>
  <c r="J272" i="1"/>
  <c r="J273" i="1"/>
  <c r="J274" i="1"/>
  <c r="J281" i="1"/>
  <c r="J282" i="1"/>
  <c r="J283" i="1"/>
  <c r="J286" i="1"/>
  <c r="J287" i="1"/>
  <c r="J290" i="1"/>
  <c r="J291" i="1"/>
  <c r="J292" i="1"/>
  <c r="J293" i="1"/>
  <c r="J294" i="1"/>
  <c r="J295" i="1"/>
  <c r="J296" i="1"/>
  <c r="J297" i="1"/>
  <c r="J298" i="1"/>
  <c r="J299" i="1"/>
  <c r="J316" i="1"/>
  <c r="J317" i="1"/>
  <c r="J318" i="1"/>
  <c r="J319" i="1"/>
  <c r="J320" i="1"/>
  <c r="J321" i="1"/>
  <c r="J322" i="1"/>
  <c r="J331" i="1"/>
  <c r="J332" i="1"/>
  <c r="J336" i="1"/>
  <c r="J343" i="1"/>
  <c r="J344" i="1"/>
  <c r="J347" i="1"/>
  <c r="J348" i="1"/>
  <c r="J349" i="1"/>
  <c r="J353" i="1"/>
  <c r="J354" i="1"/>
  <c r="J356" i="1"/>
  <c r="J357" i="1"/>
  <c r="J358" i="1"/>
  <c r="J359" i="1"/>
  <c r="J360" i="1"/>
  <c r="J9" i="1"/>
  <c r="J10" i="1"/>
  <c r="J11" i="1"/>
  <c r="J12" i="1"/>
  <c r="E7" i="1" l="1"/>
  <c r="D7" i="1"/>
  <c r="F7" i="1" s="1"/>
  <c r="D266" i="1" l="1"/>
  <c r="F266" i="1" s="1"/>
  <c r="I266" i="1" s="1"/>
  <c r="J266" i="1" s="1"/>
  <c r="E266" i="1"/>
  <c r="E9" i="1"/>
  <c r="F123" i="1" l="1"/>
  <c r="I123" i="1" s="1"/>
  <c r="J123" i="1" s="1"/>
  <c r="E123" i="1"/>
  <c r="D348" i="1"/>
  <c r="F348" i="1" s="1"/>
  <c r="E348" i="1"/>
  <c r="D340" i="1"/>
  <c r="F340" i="1" s="1"/>
  <c r="I340" i="1" s="1"/>
  <c r="J340" i="1" s="1"/>
  <c r="E340" i="1"/>
  <c r="D324" i="1"/>
  <c r="F324" i="1" s="1"/>
  <c r="I324" i="1" s="1"/>
  <c r="J324" i="1" s="1"/>
  <c r="E324" i="1"/>
  <c r="D316" i="1"/>
  <c r="F316" i="1" s="1"/>
  <c r="E316" i="1"/>
  <c r="E301" i="1"/>
  <c r="D301" i="1"/>
  <c r="F301" i="1" s="1"/>
  <c r="I301" i="1" s="1"/>
  <c r="J301" i="1" s="1"/>
  <c r="D289" i="1"/>
  <c r="F289" i="1" s="1"/>
  <c r="I289" i="1" s="1"/>
  <c r="J289" i="1" s="1"/>
  <c r="E289" i="1"/>
  <c r="D360" i="1"/>
  <c r="F360" i="1" s="1"/>
  <c r="E360" i="1"/>
  <c r="D356" i="1"/>
  <c r="F356" i="1" s="1"/>
  <c r="E356" i="1"/>
  <c r="D352" i="1"/>
  <c r="F352" i="1" s="1"/>
  <c r="I352" i="1" s="1"/>
  <c r="J352" i="1" s="1"/>
  <c r="E352" i="1"/>
  <c r="D347" i="1"/>
  <c r="F347" i="1" s="1"/>
  <c r="E347" i="1"/>
  <c r="D339" i="1"/>
  <c r="F339" i="1" s="1"/>
  <c r="I339" i="1" s="1"/>
  <c r="J339" i="1" s="1"/>
  <c r="E339" i="1"/>
  <c r="D335" i="1"/>
  <c r="F335" i="1" s="1"/>
  <c r="I335" i="1" s="1"/>
  <c r="J335" i="1" s="1"/>
  <c r="E335" i="1"/>
  <c r="D331" i="1"/>
  <c r="F331" i="1" s="1"/>
  <c r="E331" i="1"/>
  <c r="D323" i="1"/>
  <c r="F323" i="1" s="1"/>
  <c r="I323" i="1" s="1"/>
  <c r="J323" i="1" s="1"/>
  <c r="E323" i="1"/>
  <c r="D315" i="1"/>
  <c r="F315" i="1" s="1"/>
  <c r="J315" i="1" s="1"/>
  <c r="E315" i="1"/>
  <c r="D311" i="1"/>
  <c r="F311" i="1" s="1"/>
  <c r="I311" i="1" s="1"/>
  <c r="J311" i="1" s="1"/>
  <c r="E311" i="1"/>
  <c r="F304" i="1"/>
  <c r="I304" i="1" s="1"/>
  <c r="J304" i="1" s="1"/>
  <c r="D300" i="1"/>
  <c r="F300" i="1" s="1"/>
  <c r="I300" i="1" s="1"/>
  <c r="J300" i="1" s="1"/>
  <c r="D296" i="1"/>
  <c r="F296" i="1" s="1"/>
  <c r="E296" i="1"/>
  <c r="F288" i="1"/>
  <c r="I288" i="1" s="1"/>
  <c r="J288" i="1" s="1"/>
  <c r="E288" i="1"/>
  <c r="D284" i="1"/>
  <c r="F284" i="1" s="1"/>
  <c r="I284" i="1" s="1"/>
  <c r="J284" i="1" s="1"/>
  <c r="E284" i="1"/>
  <c r="D280" i="1"/>
  <c r="F280" i="1" s="1"/>
  <c r="I280" i="1" s="1"/>
  <c r="J280" i="1" s="1"/>
  <c r="E280" i="1"/>
  <c r="D272" i="1"/>
  <c r="F272" i="1" s="1"/>
  <c r="E272" i="1"/>
  <c r="D263" i="1"/>
  <c r="F263" i="1" s="1"/>
  <c r="I263" i="1" s="1"/>
  <c r="J263" i="1" s="1"/>
  <c r="E263" i="1"/>
  <c r="E259" i="1"/>
  <c r="D259" i="1"/>
  <c r="F259" i="1" s="1"/>
  <c r="D249" i="1"/>
  <c r="F249" i="1" s="1"/>
  <c r="E249" i="1"/>
  <c r="D245" i="1"/>
  <c r="F245" i="1" s="1"/>
  <c r="E245" i="1"/>
  <c r="D237" i="1"/>
  <c r="F237" i="1" s="1"/>
  <c r="I237" i="1" s="1"/>
  <c r="J237" i="1" s="1"/>
  <c r="E237" i="1"/>
  <c r="D233" i="1"/>
  <c r="F233" i="1" s="1"/>
  <c r="I233" i="1" s="1"/>
  <c r="J233" i="1" s="1"/>
  <c r="E233" i="1"/>
  <c r="D229" i="1"/>
  <c r="F229" i="1" s="1"/>
  <c r="E229" i="1"/>
  <c r="D216" i="1"/>
  <c r="F216" i="1" s="1"/>
  <c r="E216" i="1"/>
  <c r="D212" i="1"/>
  <c r="F212" i="1" s="1"/>
  <c r="I212" i="1" s="1"/>
  <c r="J212" i="1" s="1"/>
  <c r="E212" i="1"/>
  <c r="D208" i="1"/>
  <c r="F208" i="1" s="1"/>
  <c r="I208" i="1" s="1"/>
  <c r="J208" i="1" s="1"/>
  <c r="E208" i="1"/>
  <c r="D204" i="1"/>
  <c r="F204" i="1" s="1"/>
  <c r="I204" i="1" s="1"/>
  <c r="J204" i="1" s="1"/>
  <c r="E204" i="1"/>
  <c r="D196" i="1"/>
  <c r="F196" i="1" s="1"/>
  <c r="E196" i="1"/>
  <c r="D192" i="1"/>
  <c r="F192" i="1" s="1"/>
  <c r="E192" i="1"/>
  <c r="D186" i="1"/>
  <c r="F186" i="1" s="1"/>
  <c r="I186" i="1" s="1"/>
  <c r="J186" i="1" s="1"/>
  <c r="E186" i="1"/>
  <c r="D177" i="1"/>
  <c r="F177" i="1" s="1"/>
  <c r="I177" i="1" s="1"/>
  <c r="J177" i="1" s="1"/>
  <c r="E177" i="1"/>
  <c r="D171" i="1"/>
  <c r="F171" i="1" s="1"/>
  <c r="I171" i="1" s="1"/>
  <c r="J171" i="1" s="1"/>
  <c r="E171" i="1"/>
  <c r="F167" i="1"/>
  <c r="I167" i="1" s="1"/>
  <c r="J167" i="1" s="1"/>
  <c r="D158" i="1"/>
  <c r="F158" i="1" s="1"/>
  <c r="E158" i="1"/>
  <c r="D154" i="1"/>
  <c r="F154" i="1" s="1"/>
  <c r="E154" i="1"/>
  <c r="D146" i="1"/>
  <c r="F146" i="1" s="1"/>
  <c r="I146" i="1" s="1"/>
  <c r="J146" i="1" s="1"/>
  <c r="E146" i="1"/>
  <c r="D142" i="1"/>
  <c r="F142" i="1" s="1"/>
  <c r="I142" i="1" s="1"/>
  <c r="J142" i="1" s="1"/>
  <c r="E142" i="1"/>
  <c r="D134" i="1"/>
  <c r="F134" i="1" s="1"/>
  <c r="E134" i="1"/>
  <c r="E130" i="1"/>
  <c r="D130" i="1"/>
  <c r="F130" i="1" s="1"/>
  <c r="D122" i="1"/>
  <c r="F122" i="1" s="1"/>
  <c r="I122" i="1" s="1"/>
  <c r="J122" i="1" s="1"/>
  <c r="E122" i="1"/>
  <c r="D110" i="1"/>
  <c r="F110" i="1" s="1"/>
  <c r="E110" i="1"/>
  <c r="D78" i="1"/>
  <c r="F78" i="1" s="1"/>
  <c r="E78" i="1"/>
  <c r="D359" i="1"/>
  <c r="F359" i="1" s="1"/>
  <c r="E359" i="1"/>
  <c r="D355" i="1"/>
  <c r="F355" i="1" s="1"/>
  <c r="I355" i="1" s="1"/>
  <c r="J355" i="1" s="1"/>
  <c r="E355" i="1"/>
  <c r="D351" i="1"/>
  <c r="F351" i="1" s="1"/>
  <c r="I351" i="1" s="1"/>
  <c r="J351" i="1" s="1"/>
  <c r="E351" i="1"/>
  <c r="D346" i="1"/>
  <c r="F346" i="1" s="1"/>
  <c r="I346" i="1" s="1"/>
  <c r="J346" i="1" s="1"/>
  <c r="E346" i="1"/>
  <c r="D342" i="1"/>
  <c r="F342" i="1" s="1"/>
  <c r="I342" i="1" s="1"/>
  <c r="J342" i="1" s="1"/>
  <c r="E342" i="1"/>
  <c r="D338" i="1"/>
  <c r="F338" i="1" s="1"/>
  <c r="I338" i="1" s="1"/>
  <c r="J338" i="1" s="1"/>
  <c r="E338" i="1"/>
  <c r="E334" i="1"/>
  <c r="D334" i="1"/>
  <c r="F334" i="1" s="1"/>
  <c r="I334" i="1" s="1"/>
  <c r="J334" i="1" s="1"/>
  <c r="D330" i="1"/>
  <c r="F330" i="1" s="1"/>
  <c r="I330" i="1" s="1"/>
  <c r="J330" i="1" s="1"/>
  <c r="E330" i="1"/>
  <c r="D322" i="1"/>
  <c r="F322" i="1" s="1"/>
  <c r="E322" i="1"/>
  <c r="D318" i="1"/>
  <c r="F318" i="1" s="1"/>
  <c r="E318" i="1"/>
  <c r="D314" i="1"/>
  <c r="F314" i="1" s="1"/>
  <c r="I314" i="1" s="1"/>
  <c r="J314" i="1" s="1"/>
  <c r="E314" i="1"/>
  <c r="D310" i="1"/>
  <c r="F310" i="1" s="1"/>
  <c r="I310" i="1" s="1"/>
  <c r="J310" i="1" s="1"/>
  <c r="E310" i="1"/>
  <c r="D303" i="1"/>
  <c r="F303" i="1" s="1"/>
  <c r="I303" i="1" s="1"/>
  <c r="J303" i="1" s="1"/>
  <c r="E303" i="1"/>
  <c r="D299" i="1"/>
  <c r="F299" i="1" s="1"/>
  <c r="E299" i="1"/>
  <c r="D295" i="1"/>
  <c r="F295" i="1" s="1"/>
  <c r="E295" i="1"/>
  <c r="D291" i="1"/>
  <c r="F291" i="1" s="1"/>
  <c r="E291" i="1"/>
  <c r="D287" i="1"/>
  <c r="F287" i="1" s="1"/>
  <c r="E287" i="1"/>
  <c r="D283" i="1"/>
  <c r="F283" i="1" s="1"/>
  <c r="E283" i="1"/>
  <c r="E279" i="1"/>
  <c r="D279" i="1"/>
  <c r="F279" i="1" s="1"/>
  <c r="I279" i="1" s="1"/>
  <c r="J279" i="1" s="1"/>
  <c r="D271" i="1"/>
  <c r="F271" i="1" s="1"/>
  <c r="E271" i="1"/>
  <c r="D267" i="1"/>
  <c r="F267" i="1" s="1"/>
  <c r="I267" i="1" s="1"/>
  <c r="J267" i="1" s="1"/>
  <c r="E267" i="1"/>
  <c r="D262" i="1"/>
  <c r="F262" i="1" s="1"/>
  <c r="E262" i="1"/>
  <c r="D252" i="1"/>
  <c r="F252" i="1" s="1"/>
  <c r="E252" i="1"/>
  <c r="E248" i="1"/>
  <c r="D248" i="1"/>
  <c r="F248" i="1" s="1"/>
  <c r="D244" i="1"/>
  <c r="F244" i="1" s="1"/>
  <c r="E244" i="1"/>
  <c r="D240" i="1"/>
  <c r="F240" i="1" s="1"/>
  <c r="E240" i="1"/>
  <c r="D236" i="1"/>
  <c r="F236" i="1" s="1"/>
  <c r="I236" i="1" s="1"/>
  <c r="J236" i="1" s="1"/>
  <c r="E236" i="1"/>
  <c r="E232" i="1"/>
  <c r="D232" i="1"/>
  <c r="F232" i="1" s="1"/>
  <c r="D225" i="1"/>
  <c r="F225" i="1" s="1"/>
  <c r="I225" i="1" s="1"/>
  <c r="J225" i="1" s="1"/>
  <c r="E225" i="1"/>
  <c r="D219" i="1"/>
  <c r="F219" i="1" s="1"/>
  <c r="I219" i="1" s="1"/>
  <c r="J219" i="1" s="1"/>
  <c r="E219" i="1"/>
  <c r="D215" i="1"/>
  <c r="F215" i="1" s="1"/>
  <c r="E215" i="1"/>
  <c r="D211" i="1"/>
  <c r="F211" i="1" s="1"/>
  <c r="I211" i="1" s="1"/>
  <c r="J211" i="1" s="1"/>
  <c r="E211" i="1"/>
  <c r="D207" i="1"/>
  <c r="F207" i="1" s="1"/>
  <c r="I207" i="1" s="1"/>
  <c r="J207" i="1" s="1"/>
  <c r="E207" i="1"/>
  <c r="D203" i="1"/>
  <c r="F203" i="1" s="1"/>
  <c r="I203" i="1" s="1"/>
  <c r="J203" i="1" s="1"/>
  <c r="E203" i="1"/>
  <c r="D199" i="1"/>
  <c r="F199" i="1" s="1"/>
  <c r="I199" i="1" s="1"/>
  <c r="J199" i="1" s="1"/>
  <c r="E199" i="1"/>
  <c r="D195" i="1"/>
  <c r="F195" i="1" s="1"/>
  <c r="E195" i="1"/>
  <c r="D189" i="1"/>
  <c r="F189" i="1" s="1"/>
  <c r="I189" i="1" s="1"/>
  <c r="J189" i="1" s="1"/>
  <c r="E189" i="1"/>
  <c r="D185" i="1"/>
  <c r="F185" i="1" s="1"/>
  <c r="I185" i="1" s="1"/>
  <c r="J185" i="1" s="1"/>
  <c r="E185" i="1"/>
  <c r="D180" i="1"/>
  <c r="F180" i="1" s="1"/>
  <c r="I180" i="1" s="1"/>
  <c r="J180" i="1" s="1"/>
  <c r="E180" i="1"/>
  <c r="E176" i="1"/>
  <c r="D176" i="1"/>
  <c r="F176" i="1" s="1"/>
  <c r="I176" i="1" s="1"/>
  <c r="J176" i="1" s="1"/>
  <c r="D170" i="1"/>
  <c r="F170" i="1" s="1"/>
  <c r="I170" i="1" s="1"/>
  <c r="J170" i="1" s="1"/>
  <c r="E170" i="1"/>
  <c r="D161" i="1"/>
  <c r="F161" i="1" s="1"/>
  <c r="E161" i="1"/>
  <c r="E157" i="1"/>
  <c r="D157" i="1"/>
  <c r="F157" i="1" s="1"/>
  <c r="D153" i="1"/>
  <c r="F153" i="1" s="1"/>
  <c r="E153" i="1"/>
  <c r="D149" i="1"/>
  <c r="F149" i="1" s="1"/>
  <c r="I149" i="1" s="1"/>
  <c r="J149" i="1" s="1"/>
  <c r="E149" i="1"/>
  <c r="D145" i="1"/>
  <c r="F145" i="1" s="1"/>
  <c r="I145" i="1" s="1"/>
  <c r="J145" i="1" s="1"/>
  <c r="E145" i="1"/>
  <c r="D141" i="1"/>
  <c r="F141" i="1" s="1"/>
  <c r="I141" i="1" s="1"/>
  <c r="J141" i="1" s="1"/>
  <c r="E141" i="1"/>
  <c r="D137" i="1"/>
  <c r="F137" i="1" s="1"/>
  <c r="E137" i="1"/>
  <c r="D133" i="1"/>
  <c r="F133" i="1" s="1"/>
  <c r="E133" i="1"/>
  <c r="D129" i="1"/>
  <c r="F129" i="1" s="1"/>
  <c r="I129" i="1" s="1"/>
  <c r="J129" i="1" s="1"/>
  <c r="E129" i="1"/>
  <c r="J125" i="1"/>
  <c r="D121" i="1"/>
  <c r="F121" i="1" s="1"/>
  <c r="I121" i="1" s="1"/>
  <c r="J121" i="1" s="1"/>
  <c r="E121" i="1"/>
  <c r="D117" i="1"/>
  <c r="F117" i="1" s="1"/>
  <c r="I117" i="1" s="1"/>
  <c r="J117" i="1" s="1"/>
  <c r="E117" i="1"/>
  <c r="D113" i="1"/>
  <c r="F113" i="1" s="1"/>
  <c r="E113" i="1"/>
  <c r="E109" i="1"/>
  <c r="D109" i="1"/>
  <c r="F109" i="1" s="1"/>
  <c r="D105" i="1"/>
  <c r="F105" i="1" s="1"/>
  <c r="E105" i="1"/>
  <c r="D101" i="1"/>
  <c r="F101" i="1" s="1"/>
  <c r="E101" i="1"/>
  <c r="D97" i="1"/>
  <c r="F97" i="1" s="1"/>
  <c r="I97" i="1" s="1"/>
  <c r="J97" i="1" s="1"/>
  <c r="E97" i="1"/>
  <c r="E93" i="1"/>
  <c r="D93" i="1"/>
  <c r="F93" i="1" s="1"/>
  <c r="I93" i="1" s="1"/>
  <c r="J93" i="1" s="1"/>
  <c r="D89" i="1"/>
  <c r="F89" i="1" s="1"/>
  <c r="E89" i="1"/>
  <c r="D85" i="1"/>
  <c r="F85" i="1" s="1"/>
  <c r="E85" i="1"/>
  <c r="D81" i="1"/>
  <c r="F81" i="1" s="1"/>
  <c r="E81" i="1"/>
  <c r="D77" i="1"/>
  <c r="F77" i="1" s="1"/>
  <c r="E77" i="1"/>
  <c r="D73" i="1"/>
  <c r="F73" i="1" s="1"/>
  <c r="E73" i="1"/>
  <c r="D69" i="1"/>
  <c r="F69" i="1" s="1"/>
  <c r="E69" i="1"/>
  <c r="D65" i="1"/>
  <c r="F65" i="1" s="1"/>
  <c r="I65" i="1" s="1"/>
  <c r="J65" i="1" s="1"/>
  <c r="E65" i="1"/>
  <c r="D61" i="1"/>
  <c r="F61" i="1" s="1"/>
  <c r="I61" i="1" s="1"/>
  <c r="J61" i="1" s="1"/>
  <c r="E61" i="1"/>
  <c r="D57" i="1"/>
  <c r="F57" i="1" s="1"/>
  <c r="I57" i="1" s="1"/>
  <c r="J57" i="1" s="1"/>
  <c r="E57" i="1"/>
  <c r="D53" i="1"/>
  <c r="F53" i="1" s="1"/>
  <c r="E53" i="1"/>
  <c r="D49" i="1"/>
  <c r="F49" i="1" s="1"/>
  <c r="E49" i="1"/>
  <c r="D45" i="1"/>
  <c r="F45" i="1" s="1"/>
  <c r="E45" i="1"/>
  <c r="D41" i="1"/>
  <c r="F41" i="1" s="1"/>
  <c r="I41" i="1" s="1"/>
  <c r="J41" i="1" s="1"/>
  <c r="E41" i="1"/>
  <c r="D37" i="1"/>
  <c r="F37" i="1" s="1"/>
  <c r="E37" i="1"/>
  <c r="D33" i="1"/>
  <c r="F33" i="1" s="1"/>
  <c r="E33" i="1"/>
  <c r="D29" i="1"/>
  <c r="F29" i="1" s="1"/>
  <c r="E29" i="1"/>
  <c r="D25" i="1"/>
  <c r="F25" i="1" s="1"/>
  <c r="E25" i="1"/>
  <c r="D21" i="1"/>
  <c r="F21" i="1" s="1"/>
  <c r="E21" i="1"/>
  <c r="D17" i="1"/>
  <c r="F17" i="1" s="1"/>
  <c r="E17" i="1"/>
  <c r="D13" i="1"/>
  <c r="F13" i="1" s="1"/>
  <c r="E13" i="1"/>
  <c r="D9" i="1"/>
  <c r="F9" i="1" s="1"/>
  <c r="D358" i="1"/>
  <c r="F358" i="1" s="1"/>
  <c r="E358" i="1"/>
  <c r="D354" i="1"/>
  <c r="F354" i="1" s="1"/>
  <c r="E354" i="1"/>
  <c r="D349" i="1"/>
  <c r="F349" i="1" s="1"/>
  <c r="E349" i="1"/>
  <c r="D345" i="1"/>
  <c r="F345" i="1" s="1"/>
  <c r="I345" i="1" s="1"/>
  <c r="J345" i="1" s="1"/>
  <c r="E345" i="1"/>
  <c r="D341" i="1"/>
  <c r="F341" i="1" s="1"/>
  <c r="I341" i="1" s="1"/>
  <c r="J341" i="1" s="1"/>
  <c r="E341" i="1"/>
  <c r="D337" i="1"/>
  <c r="F337" i="1" s="1"/>
  <c r="I337" i="1" s="1"/>
  <c r="J337" i="1" s="1"/>
  <c r="E337" i="1"/>
  <c r="D333" i="1"/>
  <c r="F333" i="1" s="1"/>
  <c r="I333" i="1" s="1"/>
  <c r="J333" i="1" s="1"/>
  <c r="E333" i="1"/>
  <c r="E325" i="1"/>
  <c r="D325" i="1"/>
  <c r="F325" i="1" s="1"/>
  <c r="I325" i="1" s="1"/>
  <c r="J325" i="1" s="1"/>
  <c r="D321" i="1"/>
  <c r="F321" i="1" s="1"/>
  <c r="E321" i="1"/>
  <c r="D317" i="1"/>
  <c r="F317" i="1" s="1"/>
  <c r="E317" i="1"/>
  <c r="D313" i="1"/>
  <c r="F313" i="1" s="1"/>
  <c r="I313" i="1" s="1"/>
  <c r="J313" i="1" s="1"/>
  <c r="E313" i="1"/>
  <c r="F306" i="1"/>
  <c r="I306" i="1" s="1"/>
  <c r="J306" i="1" s="1"/>
  <c r="D302" i="1"/>
  <c r="F302" i="1" s="1"/>
  <c r="I302" i="1" s="1"/>
  <c r="J302" i="1" s="1"/>
  <c r="E302" i="1"/>
  <c r="D298" i="1"/>
  <c r="F298" i="1" s="1"/>
  <c r="E298" i="1"/>
  <c r="D294" i="1"/>
  <c r="F294" i="1" s="1"/>
  <c r="E294" i="1"/>
  <c r="D290" i="1"/>
  <c r="F290" i="1" s="1"/>
  <c r="E290" i="1"/>
  <c r="D286" i="1"/>
  <c r="F286" i="1" s="1"/>
  <c r="E286" i="1"/>
  <c r="D282" i="1"/>
  <c r="F282" i="1" s="1"/>
  <c r="E282" i="1"/>
  <c r="D274" i="1"/>
  <c r="F274" i="1" s="1"/>
  <c r="E274" i="1"/>
  <c r="D270" i="1"/>
  <c r="F270" i="1" s="1"/>
  <c r="E270" i="1"/>
  <c r="E265" i="1"/>
  <c r="D265" i="1"/>
  <c r="F265" i="1" s="1"/>
  <c r="I265" i="1" s="1"/>
  <c r="J265" i="1" s="1"/>
  <c r="D261" i="1"/>
  <c r="F261" i="1" s="1"/>
  <c r="E261" i="1"/>
  <c r="D251" i="1"/>
  <c r="F251" i="1" s="1"/>
  <c r="E251" i="1"/>
  <c r="D247" i="1"/>
  <c r="F247" i="1" s="1"/>
  <c r="E247" i="1"/>
  <c r="E243" i="1"/>
  <c r="D243" i="1"/>
  <c r="F243" i="1" s="1"/>
  <c r="D239" i="1"/>
  <c r="F239" i="1" s="1"/>
  <c r="E239" i="1"/>
  <c r="D235" i="1"/>
  <c r="F235" i="1" s="1"/>
  <c r="I235" i="1" s="1"/>
  <c r="J235" i="1" s="1"/>
  <c r="E235" i="1"/>
  <c r="D231" i="1"/>
  <c r="F231" i="1" s="1"/>
  <c r="I231" i="1" s="1"/>
  <c r="J231" i="1" s="1"/>
  <c r="E231" i="1"/>
  <c r="E224" i="1"/>
  <c r="D224" i="1"/>
  <c r="F224" i="1" s="1"/>
  <c r="D218" i="1"/>
  <c r="F218" i="1" s="1"/>
  <c r="E218" i="1"/>
  <c r="D214" i="1"/>
  <c r="F214" i="1" s="1"/>
  <c r="E214" i="1"/>
  <c r="D210" i="1"/>
  <c r="F210" i="1" s="1"/>
  <c r="I210" i="1" s="1"/>
  <c r="J210" i="1" s="1"/>
  <c r="E210" i="1"/>
  <c r="E206" i="1"/>
  <c r="D206" i="1"/>
  <c r="F206" i="1" s="1"/>
  <c r="I206" i="1" s="1"/>
  <c r="J206" i="1" s="1"/>
  <c r="D202" i="1"/>
  <c r="F202" i="1" s="1"/>
  <c r="I202" i="1" s="1"/>
  <c r="J202" i="1" s="1"/>
  <c r="E202" i="1"/>
  <c r="D198" i="1"/>
  <c r="F198" i="1" s="1"/>
  <c r="I198" i="1" s="1"/>
  <c r="J198" i="1" s="1"/>
  <c r="E198" i="1"/>
  <c r="D194" i="1"/>
  <c r="F194" i="1" s="1"/>
  <c r="E194" i="1"/>
  <c r="E188" i="1"/>
  <c r="D188" i="1"/>
  <c r="F188" i="1" s="1"/>
  <c r="I188" i="1" s="1"/>
  <c r="J188" i="1" s="1"/>
  <c r="D184" i="1"/>
  <c r="F184" i="1" s="1"/>
  <c r="E184" i="1"/>
  <c r="D179" i="1"/>
  <c r="F179" i="1" s="1"/>
  <c r="I179" i="1" s="1"/>
  <c r="J179" i="1" s="1"/>
  <c r="E179" i="1"/>
  <c r="D175" i="1"/>
  <c r="F175" i="1" s="1"/>
  <c r="I175" i="1" s="1"/>
  <c r="J175" i="1" s="1"/>
  <c r="E175" i="1"/>
  <c r="E169" i="1"/>
  <c r="D169" i="1"/>
  <c r="F169" i="1" s="1"/>
  <c r="I169" i="1" s="1"/>
  <c r="J169" i="1" s="1"/>
  <c r="D164" i="1"/>
  <c r="F164" i="1" s="1"/>
  <c r="I164" i="1" s="1"/>
  <c r="J164" i="1" s="1"/>
  <c r="E164" i="1"/>
  <c r="D160" i="1"/>
  <c r="F160" i="1" s="1"/>
  <c r="E160" i="1"/>
  <c r="D156" i="1"/>
  <c r="F156" i="1" s="1"/>
  <c r="E156" i="1"/>
  <c r="E152" i="1"/>
  <c r="D152" i="1"/>
  <c r="F152" i="1" s="1"/>
  <c r="D148" i="1"/>
  <c r="F148" i="1" s="1"/>
  <c r="I148" i="1" s="1"/>
  <c r="J148" i="1" s="1"/>
  <c r="E148" i="1"/>
  <c r="D144" i="1"/>
  <c r="F144" i="1" s="1"/>
  <c r="I144" i="1" s="1"/>
  <c r="J144" i="1" s="1"/>
  <c r="E144" i="1"/>
  <c r="D140" i="1"/>
  <c r="F140" i="1" s="1"/>
  <c r="I140" i="1" s="1"/>
  <c r="J140" i="1" s="1"/>
  <c r="E140" i="1"/>
  <c r="E136" i="1"/>
  <c r="D136" i="1"/>
  <c r="F136" i="1" s="1"/>
  <c r="D132" i="1"/>
  <c r="F132" i="1" s="1"/>
  <c r="E132" i="1"/>
  <c r="D128" i="1"/>
  <c r="F128" i="1" s="1"/>
  <c r="I128" i="1" s="1"/>
  <c r="J128" i="1" s="1"/>
  <c r="E128" i="1"/>
  <c r="D124" i="1"/>
  <c r="F124" i="1" s="1"/>
  <c r="I124" i="1" s="1"/>
  <c r="J124" i="1" s="1"/>
  <c r="E124" i="1"/>
  <c r="E120" i="1"/>
  <c r="D120" i="1"/>
  <c r="F120" i="1" s="1"/>
  <c r="D116" i="1"/>
  <c r="F116" i="1" s="1"/>
  <c r="E116" i="1"/>
  <c r="F112" i="1"/>
  <c r="I112" i="1" s="1"/>
  <c r="J112" i="1" s="1"/>
  <c r="D108" i="1"/>
  <c r="F108" i="1" s="1"/>
  <c r="E108" i="1"/>
  <c r="E104" i="1"/>
  <c r="D104" i="1"/>
  <c r="F104" i="1" s="1"/>
  <c r="D100" i="1"/>
  <c r="F100" i="1" s="1"/>
  <c r="E100" i="1"/>
  <c r="D96" i="1"/>
  <c r="F96" i="1" s="1"/>
  <c r="I96" i="1" s="1"/>
  <c r="J96" i="1" s="1"/>
  <c r="E96" i="1"/>
  <c r="D92" i="1"/>
  <c r="F92" i="1" s="1"/>
  <c r="I92" i="1" s="1"/>
  <c r="J92" i="1" s="1"/>
  <c r="E92" i="1"/>
  <c r="E88" i="1"/>
  <c r="D88" i="1"/>
  <c r="F88" i="1" s="1"/>
  <c r="D84" i="1"/>
  <c r="F84" i="1" s="1"/>
  <c r="E84" i="1"/>
  <c r="D80" i="1"/>
  <c r="F80" i="1" s="1"/>
  <c r="E80" i="1"/>
  <c r="D76" i="1"/>
  <c r="F76" i="1" s="1"/>
  <c r="E76" i="1"/>
  <c r="E72" i="1"/>
  <c r="D72" i="1"/>
  <c r="F72" i="1" s="1"/>
  <c r="D68" i="1"/>
  <c r="F68" i="1" s="1"/>
  <c r="E68" i="1"/>
  <c r="D64" i="1"/>
  <c r="F64" i="1" s="1"/>
  <c r="I64" i="1" s="1"/>
  <c r="J64" i="1" s="1"/>
  <c r="E64" i="1"/>
  <c r="E60" i="1"/>
  <c r="D60" i="1"/>
  <c r="F60" i="1" s="1"/>
  <c r="I60" i="1" s="1"/>
  <c r="J60" i="1" s="1"/>
  <c r="I56" i="1"/>
  <c r="J56" i="1" s="1"/>
  <c r="E52" i="1"/>
  <c r="D52" i="1"/>
  <c r="F52" i="1" s="1"/>
  <c r="I52" i="1" s="1"/>
  <c r="J52" i="1" s="1"/>
  <c r="D48" i="1"/>
  <c r="F48" i="1" s="1"/>
  <c r="E48" i="1"/>
  <c r="E44" i="1"/>
  <c r="D44" i="1"/>
  <c r="F44" i="1" s="1"/>
  <c r="I44" i="1" s="1"/>
  <c r="J44" i="1" s="1"/>
  <c r="F40" i="1"/>
  <c r="I40" i="1" s="1"/>
  <c r="J40" i="1" s="1"/>
  <c r="E36" i="1"/>
  <c r="D36" i="1"/>
  <c r="F36" i="1" s="1"/>
  <c r="D32" i="1"/>
  <c r="F32" i="1" s="1"/>
  <c r="E32" i="1"/>
  <c r="E28" i="1"/>
  <c r="D28" i="1"/>
  <c r="F28" i="1" s="1"/>
  <c r="D24" i="1"/>
  <c r="F24" i="1" s="1"/>
  <c r="E24" i="1"/>
  <c r="E20" i="1"/>
  <c r="D20" i="1"/>
  <c r="F20" i="1" s="1"/>
  <c r="I20" i="1" s="1"/>
  <c r="J20" i="1" s="1"/>
  <c r="F16" i="1"/>
  <c r="I16" i="1" s="1"/>
  <c r="J16" i="1" s="1"/>
  <c r="E12" i="1"/>
  <c r="D12" i="1"/>
  <c r="F12" i="1" s="1"/>
  <c r="J8" i="1"/>
  <c r="D353" i="1"/>
  <c r="F353" i="1" s="1"/>
  <c r="E353" i="1"/>
  <c r="D332" i="1"/>
  <c r="F332" i="1" s="1"/>
  <c r="E332" i="1"/>
  <c r="D312" i="1"/>
  <c r="F312" i="1" s="1"/>
  <c r="I312" i="1" s="1"/>
  <c r="J312" i="1" s="1"/>
  <c r="E312" i="1"/>
  <c r="D297" i="1"/>
  <c r="F297" i="1" s="1"/>
  <c r="E297" i="1"/>
  <c r="D293" i="1"/>
  <c r="F293" i="1" s="1"/>
  <c r="E293" i="1"/>
  <c r="E285" i="1"/>
  <c r="D285" i="1"/>
  <c r="F285" i="1" s="1"/>
  <c r="I285" i="1" s="1"/>
  <c r="J285" i="1" s="1"/>
  <c r="D281" i="1"/>
  <c r="F281" i="1" s="1"/>
  <c r="E281" i="1"/>
  <c r="D273" i="1"/>
  <c r="F273" i="1" s="1"/>
  <c r="E273" i="1"/>
  <c r="D269" i="1"/>
  <c r="F269" i="1" s="1"/>
  <c r="E269" i="1"/>
  <c r="D264" i="1"/>
  <c r="F264" i="1" s="1"/>
  <c r="I264" i="1" s="1"/>
  <c r="J264" i="1" s="1"/>
  <c r="E264" i="1"/>
  <c r="D260" i="1"/>
  <c r="F260" i="1" s="1"/>
  <c r="E260" i="1"/>
  <c r="D250" i="1"/>
  <c r="F250" i="1" s="1"/>
  <c r="E250" i="1"/>
  <c r="D246" i="1"/>
  <c r="F246" i="1" s="1"/>
  <c r="E246" i="1"/>
  <c r="D242" i="1"/>
  <c r="F242" i="1" s="1"/>
  <c r="I242" i="1" s="1"/>
  <c r="J242" i="1" s="1"/>
  <c r="E242" i="1"/>
  <c r="D238" i="1"/>
  <c r="F238" i="1" s="1"/>
  <c r="E238" i="1"/>
  <c r="D234" i="1"/>
  <c r="F234" i="1" s="1"/>
  <c r="I234" i="1" s="1"/>
  <c r="J234" i="1" s="1"/>
  <c r="E234" i="1"/>
  <c r="D230" i="1"/>
  <c r="F230" i="1" s="1"/>
  <c r="E230" i="1"/>
  <c r="F223" i="1"/>
  <c r="E223" i="1"/>
  <c r="D217" i="1"/>
  <c r="F217" i="1" s="1"/>
  <c r="E217" i="1"/>
  <c r="D213" i="1"/>
  <c r="F213" i="1" s="1"/>
  <c r="E213" i="1"/>
  <c r="D209" i="1"/>
  <c r="F209" i="1" s="1"/>
  <c r="I209" i="1" s="1"/>
  <c r="J209" i="1" s="1"/>
  <c r="E209" i="1"/>
  <c r="D205" i="1"/>
  <c r="F205" i="1" s="1"/>
  <c r="I205" i="1" s="1"/>
  <c r="J205" i="1" s="1"/>
  <c r="E205" i="1"/>
  <c r="D201" i="1"/>
  <c r="F201" i="1" s="1"/>
  <c r="I201" i="1" s="1"/>
  <c r="J201" i="1" s="1"/>
  <c r="E201" i="1"/>
  <c r="D197" i="1"/>
  <c r="F197" i="1" s="1"/>
  <c r="E197" i="1"/>
  <c r="D193" i="1"/>
  <c r="F193" i="1" s="1"/>
  <c r="E193" i="1"/>
  <c r="D187" i="1"/>
  <c r="F187" i="1" s="1"/>
  <c r="I187" i="1" s="1"/>
  <c r="J187" i="1" s="1"/>
  <c r="E187" i="1"/>
  <c r="D182" i="1"/>
  <c r="F182" i="1" s="1"/>
  <c r="I182" i="1" s="1"/>
  <c r="J182" i="1" s="1"/>
  <c r="E182" i="1"/>
  <c r="D178" i="1"/>
  <c r="F178" i="1" s="1"/>
  <c r="E178" i="1"/>
  <c r="F172" i="1"/>
  <c r="I172" i="1" s="1"/>
  <c r="J172" i="1" s="1"/>
  <c r="E172" i="1"/>
  <c r="D168" i="1"/>
  <c r="F168" i="1" s="1"/>
  <c r="I168" i="1" s="1"/>
  <c r="J168" i="1" s="1"/>
  <c r="E168" i="1"/>
  <c r="D163" i="1"/>
  <c r="F163" i="1" s="1"/>
  <c r="I163" i="1" s="1"/>
  <c r="J163" i="1" s="1"/>
  <c r="E163" i="1"/>
  <c r="D159" i="1"/>
  <c r="F159" i="1" s="1"/>
  <c r="E159" i="1"/>
  <c r="D155" i="1"/>
  <c r="F155" i="1" s="1"/>
  <c r="E155" i="1"/>
  <c r="D151" i="1"/>
  <c r="F151" i="1" s="1"/>
  <c r="E151" i="1"/>
  <c r="D147" i="1"/>
  <c r="F147" i="1" s="1"/>
  <c r="I147" i="1" s="1"/>
  <c r="J147" i="1" s="1"/>
  <c r="E147" i="1"/>
  <c r="D143" i="1"/>
  <c r="F143" i="1" s="1"/>
  <c r="I143" i="1" s="1"/>
  <c r="J143" i="1" s="1"/>
  <c r="E143" i="1"/>
  <c r="J139" i="1"/>
  <c r="D135" i="1"/>
  <c r="F135" i="1" s="1"/>
  <c r="E135" i="1"/>
  <c r="D131" i="1"/>
  <c r="F131" i="1" s="1"/>
  <c r="E131" i="1"/>
  <c r="D127" i="1"/>
  <c r="F127" i="1" s="1"/>
  <c r="I127" i="1" s="1"/>
  <c r="J127" i="1" s="1"/>
  <c r="E127" i="1"/>
  <c r="D119" i="1"/>
  <c r="F119" i="1" s="1"/>
  <c r="E119" i="1"/>
  <c r="D115" i="1"/>
  <c r="F115" i="1" s="1"/>
  <c r="E115" i="1"/>
  <c r="D111" i="1"/>
  <c r="F111" i="1" s="1"/>
  <c r="I111" i="1" s="1"/>
  <c r="J111" i="1" s="1"/>
  <c r="E111" i="1"/>
  <c r="D107" i="1"/>
  <c r="F107" i="1" s="1"/>
  <c r="E107" i="1"/>
  <c r="D103" i="1"/>
  <c r="F103" i="1" s="1"/>
  <c r="E103" i="1"/>
  <c r="D99" i="1"/>
  <c r="F99" i="1" s="1"/>
  <c r="E99" i="1"/>
  <c r="D95" i="1"/>
  <c r="F95" i="1" s="1"/>
  <c r="I95" i="1" s="1"/>
  <c r="J95" i="1" s="1"/>
  <c r="E95" i="1"/>
  <c r="D91" i="1"/>
  <c r="F91" i="1" s="1"/>
  <c r="I91" i="1" s="1"/>
  <c r="J91" i="1" s="1"/>
  <c r="E91" i="1"/>
  <c r="D87" i="1"/>
  <c r="F87" i="1" s="1"/>
  <c r="E87" i="1"/>
  <c r="D83" i="1"/>
  <c r="F83" i="1" s="1"/>
  <c r="E83" i="1"/>
  <c r="D79" i="1"/>
  <c r="F79" i="1" s="1"/>
  <c r="E79" i="1"/>
  <c r="D75" i="1"/>
  <c r="F75" i="1" s="1"/>
  <c r="E75" i="1"/>
  <c r="D71" i="1"/>
  <c r="F71" i="1" s="1"/>
  <c r="E71" i="1"/>
  <c r="D67" i="1"/>
  <c r="F67" i="1" s="1"/>
  <c r="I67" i="1" s="1"/>
  <c r="J67" i="1" s="1"/>
  <c r="E67" i="1"/>
  <c r="D63" i="1"/>
  <c r="F63" i="1" s="1"/>
  <c r="I63" i="1" s="1"/>
  <c r="J63" i="1" s="1"/>
  <c r="E63" i="1"/>
  <c r="D59" i="1"/>
  <c r="F59" i="1" s="1"/>
  <c r="I59" i="1" s="1"/>
  <c r="J59" i="1" s="1"/>
  <c r="E59" i="1"/>
  <c r="D55" i="1"/>
  <c r="F55" i="1" s="1"/>
  <c r="E55" i="1"/>
  <c r="D51" i="1"/>
  <c r="F51" i="1" s="1"/>
  <c r="E51" i="1"/>
  <c r="D47" i="1"/>
  <c r="F47" i="1" s="1"/>
  <c r="I47" i="1" s="1"/>
  <c r="J47" i="1" s="1"/>
  <c r="E47" i="1"/>
  <c r="D43" i="1"/>
  <c r="F43" i="1" s="1"/>
  <c r="E43" i="1"/>
  <c r="D39" i="1"/>
  <c r="F39" i="1" s="1"/>
  <c r="E39" i="1"/>
  <c r="D35" i="1"/>
  <c r="F35" i="1" s="1"/>
  <c r="E35" i="1"/>
  <c r="D31" i="1"/>
  <c r="F31" i="1" s="1"/>
  <c r="E31" i="1"/>
  <c r="D27" i="1"/>
  <c r="F27" i="1" s="1"/>
  <c r="E27" i="1"/>
  <c r="D23" i="1"/>
  <c r="F23" i="1" s="1"/>
  <c r="E23" i="1"/>
  <c r="D19" i="1"/>
  <c r="F19" i="1" s="1"/>
  <c r="E19" i="1"/>
  <c r="D15" i="1"/>
  <c r="F15" i="1" s="1"/>
  <c r="E15" i="1"/>
  <c r="D11" i="1"/>
  <c r="F11" i="1" s="1"/>
  <c r="E11" i="1"/>
  <c r="E357" i="1"/>
  <c r="D357" i="1"/>
  <c r="F357" i="1" s="1"/>
  <c r="D344" i="1"/>
  <c r="F344" i="1" s="1"/>
  <c r="E344" i="1"/>
  <c r="D336" i="1"/>
  <c r="F336" i="1" s="1"/>
  <c r="E336" i="1"/>
  <c r="E320" i="1"/>
  <c r="D320" i="1"/>
  <c r="F320" i="1" s="1"/>
  <c r="F305" i="1"/>
  <c r="I305" i="1" s="1"/>
  <c r="J305" i="1" s="1"/>
  <c r="D343" i="1"/>
  <c r="F343" i="1" s="1"/>
  <c r="E343" i="1"/>
  <c r="D319" i="1"/>
  <c r="F319" i="1" s="1"/>
  <c r="E319" i="1"/>
  <c r="D292" i="1"/>
  <c r="F292" i="1" s="1"/>
  <c r="E292" i="1"/>
  <c r="D268" i="1"/>
  <c r="F268" i="1" s="1"/>
  <c r="E268" i="1"/>
  <c r="D241" i="1"/>
  <c r="F241" i="1" s="1"/>
  <c r="E241" i="1"/>
  <c r="D220" i="1"/>
  <c r="F220" i="1" s="1"/>
  <c r="I220" i="1" s="1"/>
  <c r="J220" i="1" s="1"/>
  <c r="E220" i="1"/>
  <c r="E200" i="1"/>
  <c r="D200" i="1"/>
  <c r="F200" i="1" s="1"/>
  <c r="I200" i="1" s="1"/>
  <c r="J200" i="1" s="1"/>
  <c r="E181" i="1"/>
  <c r="D181" i="1"/>
  <c r="F181" i="1" s="1"/>
  <c r="I181" i="1" s="1"/>
  <c r="J181" i="1" s="1"/>
  <c r="D162" i="1"/>
  <c r="F162" i="1" s="1"/>
  <c r="I162" i="1" s="1"/>
  <c r="J162" i="1" s="1"/>
  <c r="E162" i="1"/>
  <c r="D150" i="1"/>
  <c r="F150" i="1" s="1"/>
  <c r="I150" i="1" s="1"/>
  <c r="J150" i="1" s="1"/>
  <c r="E150" i="1"/>
  <c r="D138" i="1"/>
  <c r="F138" i="1" s="1"/>
  <c r="E138" i="1"/>
  <c r="D126" i="1"/>
  <c r="F126" i="1" s="1"/>
  <c r="I126" i="1" s="1"/>
  <c r="J126" i="1" s="1"/>
  <c r="E126" i="1"/>
  <c r="E118" i="1"/>
  <c r="D118" i="1"/>
  <c r="F118" i="1" s="1"/>
  <c r="I118" i="1" s="1"/>
  <c r="J118" i="1" s="1"/>
  <c r="E114" i="1"/>
  <c r="D114" i="1"/>
  <c r="F114" i="1" s="1"/>
  <c r="E106" i="1"/>
  <c r="J106" i="1"/>
  <c r="E102" i="1"/>
  <c r="D102" i="1"/>
  <c r="F102" i="1" s="1"/>
  <c r="E98" i="1"/>
  <c r="D98" i="1"/>
  <c r="F98" i="1" s="1"/>
  <c r="D94" i="1"/>
  <c r="F94" i="1" s="1"/>
  <c r="I94" i="1" s="1"/>
  <c r="J94" i="1" s="1"/>
  <c r="E94" i="1"/>
  <c r="J90" i="1"/>
  <c r="E86" i="1"/>
  <c r="D86" i="1"/>
  <c r="F86" i="1" s="1"/>
  <c r="E82" i="1"/>
  <c r="D82" i="1"/>
  <c r="F82" i="1" s="1"/>
  <c r="E74" i="1"/>
  <c r="D74" i="1"/>
  <c r="F74" i="1" s="1"/>
  <c r="E70" i="1"/>
  <c r="D70" i="1"/>
  <c r="F70" i="1" s="1"/>
  <c r="E66" i="1"/>
  <c r="D66" i="1"/>
  <c r="F66" i="1" s="1"/>
  <c r="I66" i="1" s="1"/>
  <c r="J66" i="1" s="1"/>
  <c r="D62" i="1"/>
  <c r="F62" i="1" s="1"/>
  <c r="I62" i="1" s="1"/>
  <c r="J62" i="1" s="1"/>
  <c r="E58" i="1"/>
  <c r="D58" i="1"/>
  <c r="F58" i="1" s="1"/>
  <c r="D54" i="1"/>
  <c r="F54" i="1" s="1"/>
  <c r="E54" i="1"/>
  <c r="E50" i="1"/>
  <c r="D50" i="1"/>
  <c r="F50" i="1" s="1"/>
  <c r="D46" i="1"/>
  <c r="F46" i="1" s="1"/>
  <c r="I46" i="1" s="1"/>
  <c r="J46" i="1" s="1"/>
  <c r="E46" i="1"/>
  <c r="E42" i="1"/>
  <c r="D42" i="1"/>
  <c r="F42" i="1" s="1"/>
  <c r="I42" i="1" s="1"/>
  <c r="J42" i="1" s="1"/>
  <c r="D38" i="1"/>
  <c r="F38" i="1" s="1"/>
  <c r="E38" i="1"/>
  <c r="E34" i="1"/>
  <c r="D34" i="1"/>
  <c r="F34" i="1" s="1"/>
  <c r="D30" i="1"/>
  <c r="F30" i="1" s="1"/>
  <c r="E30" i="1"/>
  <c r="E26" i="1"/>
  <c r="D26" i="1"/>
  <c r="F26" i="1" s="1"/>
  <c r="D22" i="1"/>
  <c r="F22" i="1" s="1"/>
  <c r="E22" i="1"/>
  <c r="E18" i="1"/>
  <c r="D18" i="1"/>
  <c r="F18" i="1" s="1"/>
  <c r="D14" i="1"/>
  <c r="F14" i="1" s="1"/>
  <c r="E14" i="1"/>
  <c r="D10" i="1"/>
  <c r="F10" i="1" s="1"/>
  <c r="E10" i="1"/>
  <c r="I241" i="1" l="1"/>
  <c r="J241" i="1" s="1"/>
  <c r="I232" i="1"/>
  <c r="J232" i="1" s="1"/>
  <c r="I268" i="1"/>
  <c r="J268" i="1" s="1"/>
  <c r="I110" i="1"/>
  <c r="J110" i="1" s="1"/>
</calcChain>
</file>

<file path=xl/sharedStrings.xml><?xml version="1.0" encoding="utf-8"?>
<sst xmlns="http://schemas.openxmlformats.org/spreadsheetml/2006/main" count="731" uniqueCount="387">
  <si>
    <t>LARGO</t>
  </si>
  <si>
    <t>MC</t>
  </si>
  <si>
    <t>MC 6</t>
  </si>
  <si>
    <t>DUNHILL INTERNATIONAL</t>
  </si>
  <si>
    <t>VOGUE LILAS</t>
  </si>
  <si>
    <t>PHILIP MORRIS
 ZAGREB d.o.o., Zagreb</t>
  </si>
  <si>
    <t>WEST RED</t>
  </si>
  <si>
    <t>IMPERIAL TOBACCO
 ZAGREB d.o.o., Zagreb</t>
  </si>
  <si>
    <t>DAVIDOFF CLASSIC</t>
  </si>
  <si>
    <t>TDR d.o.o.,
 Rovinj</t>
  </si>
  <si>
    <t>LEGENDA PROMET
 d.o.o, Zagreb</t>
  </si>
  <si>
    <t>Broj cigareta u 
paketiću kom</t>
  </si>
  <si>
    <t>VIRGINA SLIMS WHITE</t>
  </si>
  <si>
    <t>KENT WHITE INFINA</t>
  </si>
  <si>
    <t>MARLBORO GOLD</t>
  </si>
  <si>
    <t>MARLBORO GOLD 100 `s</t>
  </si>
  <si>
    <t>MARLBORO SILVER</t>
  </si>
  <si>
    <t xml:space="preserve">MARLBORO </t>
  </si>
  <si>
    <t>PHILIP MORRIS SUPREME</t>
  </si>
  <si>
    <t>PHILIP MORRIS BLUE</t>
  </si>
  <si>
    <t>MC 5 100` S</t>
  </si>
  <si>
    <t>AVANGARD NO. 4</t>
  </si>
  <si>
    <t>AVANGARD NO. 7</t>
  </si>
  <si>
    <t>AVANGARD NO. 9</t>
  </si>
  <si>
    <t xml:space="preserve">DAVIDOFF GOLD </t>
  </si>
  <si>
    <t>KENT BLUE FUTURA</t>
  </si>
  <si>
    <t>KENT  SILVER NEO</t>
  </si>
  <si>
    <t>VIRGINIA SLIMS BLACK</t>
  </si>
  <si>
    <t>PARTNER SPECIAL RED</t>
  </si>
  <si>
    <t>PARTNER SPECIAL BLUE</t>
  </si>
  <si>
    <t>MURATTI AMASSADOR BLUE</t>
  </si>
  <si>
    <t>PARAMOUNT GOLD</t>
  </si>
  <si>
    <t>PARAMOUNT RED</t>
  </si>
  <si>
    <t>BENSTON WHITE</t>
  </si>
  <si>
    <t>BENSTON BLUE</t>
  </si>
  <si>
    <t xml:space="preserve">WALTER WOLF SILVER </t>
  </si>
  <si>
    <t>L&amp;M BLUE LABEL</t>
  </si>
  <si>
    <t>L&amp;M RED LABEL</t>
  </si>
  <si>
    <t>YORK GOLD</t>
  </si>
  <si>
    <t>MARLBORO GOLD ORIGINAL</t>
  </si>
  <si>
    <t>Trošarinski obveznik</t>
  </si>
  <si>
    <t>VOGUE BLEUE</t>
  </si>
  <si>
    <t>Marka
cigareta</t>
  </si>
  <si>
    <t>LIDL HRVATSKA d.o.o.k.d.</t>
  </si>
  <si>
    <t>GOLDFIELD FULL FLAVOUR</t>
  </si>
  <si>
    <t>GOLDFIELD FINE FLAVOUR</t>
  </si>
  <si>
    <t>PHILIP MORRIS BLUE 100 SSL</t>
  </si>
  <si>
    <t>PHILIP MORRIS RED 100 SSL</t>
  </si>
  <si>
    <t>CAMEL BLUE</t>
  </si>
  <si>
    <t>LD RED</t>
  </si>
  <si>
    <t>LD BLUE</t>
  </si>
  <si>
    <t>JT INTERNATIONAL Zagreb d.o.o.</t>
  </si>
  <si>
    <t>RONHILL SLIMS VELVET</t>
  </si>
  <si>
    <t>BENSTON SILVER</t>
  </si>
  <si>
    <t>RONHILL SPLASH BLUE</t>
  </si>
  <si>
    <t>RONHILL SPLASH WHITE</t>
  </si>
  <si>
    <t>SOBRANIE WHITE RUSSIAN</t>
  </si>
  <si>
    <t>SOBRANIE BLACK RUSSIAN</t>
  </si>
  <si>
    <t xml:space="preserve">TABELARNI PRIKAZ PROPORCIONALNE I SPECIFIČNE TROŠARINE NA CIGARETE </t>
  </si>
  <si>
    <t>PARTNER SPECIAL BLUE 100`S</t>
  </si>
  <si>
    <t>PARTNER SPECIAL RED 100`S</t>
  </si>
  <si>
    <t>YORK 100`S</t>
  </si>
  <si>
    <t>YORK GOLD 100`S</t>
  </si>
  <si>
    <t>MC 4 SLIMS</t>
  </si>
  <si>
    <t>MC 6 SLIMS</t>
  </si>
  <si>
    <t xml:space="preserve">WINSTON SILVER </t>
  </si>
  <si>
    <t>MC 9 100` S</t>
  </si>
  <si>
    <t>LARGO 25 BLUE</t>
  </si>
  <si>
    <t>LARGO 25 RED</t>
  </si>
  <si>
    <t>LEADER BLUE</t>
  </si>
  <si>
    <t>LEADER RED</t>
  </si>
  <si>
    <t>LEADER CIEL</t>
  </si>
  <si>
    <t>MARLBORO CORE FLAVOR</t>
  </si>
  <si>
    <t>MARLBORO GOLD TOUCH</t>
  </si>
  <si>
    <t xml:space="preserve">MC 4 </t>
  </si>
  <si>
    <t>PALL MALL AMBER</t>
  </si>
  <si>
    <t>PALL MALL RED</t>
  </si>
  <si>
    <t>PALL MALL BLUE</t>
  </si>
  <si>
    <t>BENSTON WHITE 100`S</t>
  </si>
  <si>
    <t>BENSTON BLUE 100`S</t>
  </si>
  <si>
    <t>CAMEL BLACK</t>
  </si>
  <si>
    <t>CAMEL WHITE</t>
  </si>
  <si>
    <t>YORK SILVER</t>
  </si>
  <si>
    <t>RONHILL UNLIMITED BLUE</t>
  </si>
  <si>
    <t>RONHILL UNLIMITED WHITE</t>
  </si>
  <si>
    <t>RONHILL SLIMS AZURE</t>
  </si>
  <si>
    <t>MC 9</t>
  </si>
  <si>
    <t>BENSTON SLIMS LILA</t>
  </si>
  <si>
    <t>BENSTON SLIMS BLUE</t>
  </si>
  <si>
    <t>MARLBORO GOLD ACCENT</t>
  </si>
  <si>
    <t>KARELIA BLUE</t>
  </si>
  <si>
    <t>KARELIA KING SIZE</t>
  </si>
  <si>
    <t>TEMPLETON FINE FLAVOUR</t>
  </si>
  <si>
    <t>TEMPLETON FULL FLAVOUR</t>
  </si>
  <si>
    <t>PALL MALL BLUE 100`S</t>
  </si>
  <si>
    <t>MARLBORO BEYOND</t>
  </si>
  <si>
    <t>MARLBORO GOLD BEYOND</t>
  </si>
  <si>
    <t xml:space="preserve">PHILIP MORRIS RED </t>
  </si>
  <si>
    <t>WINSTON XSTYLE BLUE</t>
  </si>
  <si>
    <t>WINSTON XSTYLE SILVER</t>
  </si>
  <si>
    <t>CAMEL SILVER</t>
  </si>
  <si>
    <t>WINSTON CLASSIC CHROMO</t>
  </si>
  <si>
    <t>WINSTON BLUE CHROMO</t>
  </si>
  <si>
    <t>ESSE BLUE</t>
  </si>
  <si>
    <t>ESSE CLASSIC</t>
  </si>
  <si>
    <t>WEST WHITE</t>
  </si>
  <si>
    <t>ROTHMANS BLUE</t>
  </si>
  <si>
    <t>ROTHMANS SILVER</t>
  </si>
  <si>
    <t>STYLE SLIMS ROSE</t>
  </si>
  <si>
    <t>STYLE SLIMS BLUE</t>
  </si>
  <si>
    <t>DAVIDOFF ID IVORY</t>
  </si>
  <si>
    <t>DAVIDOFF ID BLUE</t>
  </si>
  <si>
    <t>DAVIDOFF ID ORANGE</t>
  </si>
  <si>
    <t>CIMA CLASSIC</t>
  </si>
  <si>
    <t>BOHEM CIGAR No. 6</t>
  </si>
  <si>
    <t>LUCKY STRIKE CLICK &amp; ROLL</t>
  </si>
  <si>
    <t>WEST RED 100`S</t>
  </si>
  <si>
    <t>PARAMOUNT GOLD 100`S</t>
  </si>
  <si>
    <t>PARMOUNT RED 100`S</t>
  </si>
  <si>
    <t>LD RED 100`S</t>
  </si>
  <si>
    <t>LD BLUE 100`S</t>
  </si>
  <si>
    <t>FILTER 160 (meko pakiranje)</t>
  </si>
  <si>
    <t>BENSTON (meko pakiranje)</t>
  </si>
  <si>
    <t>KOLUMBO (meko pakiranje)</t>
  </si>
  <si>
    <t xml:space="preserve">YORK </t>
  </si>
  <si>
    <t>YORK (meko pakiranje)</t>
  </si>
  <si>
    <t>LARGO RED</t>
  </si>
  <si>
    <t>WALTER WOLF (meki)</t>
  </si>
  <si>
    <t>PALL MALL SUPERSLIM BLUE</t>
  </si>
  <si>
    <t>PALL MALL SUPERSLIM AMBER</t>
  </si>
  <si>
    <t>ROTHMANS SILVER 100`S</t>
  </si>
  <si>
    <t>ROTHMANS BLUE 100`S</t>
  </si>
  <si>
    <t>FORTUNA</t>
  </si>
  <si>
    <t>BOHEM CIGAR No. 3</t>
  </si>
  <si>
    <t>FILTER 57 SNOW</t>
  </si>
  <si>
    <t>FILTER 57 INDIGO</t>
  </si>
  <si>
    <t>FILTER 57 REGULAR</t>
  </si>
  <si>
    <t>DAVIDOFF MAGNUM GOLD</t>
  </si>
  <si>
    <t>DAVIDOFF MAGNUM CLASSIC</t>
  </si>
  <si>
    <t>YORK (24 KOM)</t>
  </si>
  <si>
    <t>RONHILL HERITAGE</t>
  </si>
  <si>
    <t>PALL MALL CLICK ON</t>
  </si>
  <si>
    <t>YORK NEO RED</t>
  </si>
  <si>
    <t>YORK NEO BLUE</t>
  </si>
  <si>
    <t xml:space="preserve">RONHILL SHELL WHITE </t>
  </si>
  <si>
    <t>RONHILL MEDITERRANEAN RICH</t>
  </si>
  <si>
    <t>RONHILL SHELL WHITE 100` S</t>
  </si>
  <si>
    <t>RONHILL  ADRIATIC BLUE</t>
  </si>
  <si>
    <t>WALTER WOLF PURE FLAVOUR NO 10</t>
  </si>
  <si>
    <t xml:space="preserve">FILTER 160 WHITE </t>
  </si>
  <si>
    <t>FILTER 160  GOLD</t>
  </si>
  <si>
    <t>FILTER 160  GOLD 100`S</t>
  </si>
  <si>
    <t>WALTER WOLF PURE FLAVOUR NO 6</t>
  </si>
  <si>
    <t>RONHILL STONE WHITE 100 `S</t>
  </si>
  <si>
    <t xml:space="preserve">RONHILL STONE WHITE </t>
  </si>
  <si>
    <t>RONHILL  AQUAMARINE ULTIMA</t>
  </si>
  <si>
    <t xml:space="preserve"> PREMA  MARKAMA CIGARETA, MALOPRODAJNIM CIJENAMA I TROŠARINSKIM OBVEZNICIMA </t>
  </si>
  <si>
    <t>Sukladno navedenom minimalne trošarine po paketićima iskazane su u tabelarnom prikazu.</t>
  </si>
  <si>
    <t>AVANGARD NO. 8</t>
  </si>
  <si>
    <t>MURATTI AMBASSADOR RED</t>
  </si>
  <si>
    <t>WINSTON COOL XSPRESSION</t>
  </si>
  <si>
    <t>ROTHMANS SKY BLUE</t>
  </si>
  <si>
    <t>LD SILVER</t>
  </si>
  <si>
    <t>CAMEL FILTERS (Metal Pack)</t>
  </si>
  <si>
    <t>CAMEL BLUE(Metal Pack)</t>
  </si>
  <si>
    <t>YORK GOLD (24 kom)</t>
  </si>
  <si>
    <t>WINSTON BLUE (Metal Pack)</t>
  </si>
  <si>
    <t>FILTER 57 INDIGO 100'S</t>
  </si>
  <si>
    <t>FILTER 57 REGULAR 100'S</t>
  </si>
  <si>
    <t>RONHILL BLACK WAVE</t>
  </si>
  <si>
    <t>RONHILL GOLD WAVE</t>
  </si>
  <si>
    <t>CHESTERFIELD BLUE</t>
  </si>
  <si>
    <t>CHESTERFIELD BLUE 100`s</t>
  </si>
  <si>
    <t>CHESTERFIELD SILVER</t>
  </si>
  <si>
    <t>PALL MALL SILVER</t>
  </si>
  <si>
    <t>PALL MALL SILVER 100`S</t>
  </si>
  <si>
    <t>FILTER 160  GOLD (24 kom)</t>
  </si>
  <si>
    <t>WEST RED GT</t>
  </si>
  <si>
    <t>WEST SILVER GT</t>
  </si>
  <si>
    <t>TONINO LAMBORGHINI L6</t>
  </si>
  <si>
    <t>TONINO LAMBORGHINI L8</t>
  </si>
  <si>
    <t>GEORG KARELIAS&amp;SONS EXCELLENCE</t>
  </si>
  <si>
    <t>RONHILL HERITAGE NO.8</t>
  </si>
  <si>
    <t>RONHILL HERITAGE NO.6</t>
  </si>
  <si>
    <t>CAMEL FILTERS OYSTER</t>
  </si>
  <si>
    <t>CAMEL BLUE OYSTER</t>
  </si>
  <si>
    <t xml:space="preserve">BLACK DEVIL PINK </t>
  </si>
  <si>
    <t>WINSTON 100`S RED</t>
  </si>
  <si>
    <t>WINSTON 100`S BLUE</t>
  </si>
  <si>
    <t>MURATTI AMBASSADOR RED 100'S</t>
  </si>
  <si>
    <t>MURATTI AMBASSADOR BLUE 100'S</t>
  </si>
  <si>
    <t>WALTER WOLF BLACK ICON</t>
  </si>
  <si>
    <t>YORK NEO BLUE 100' S</t>
  </si>
  <si>
    <t>DAVIDOFF MAGENTA SSL</t>
  </si>
  <si>
    <t>CHESTERFIELD SILVER 100`s</t>
  </si>
  <si>
    <t>DUNHILL FINE CUT BLONDE</t>
  </si>
  <si>
    <t>DUNHILL FINE CUT BLUE</t>
  </si>
  <si>
    <t>LUCKY STRIKE DOUBLE CAPSULE WILD</t>
  </si>
  <si>
    <t>ROTHMANS KING SIZE FULL BLUE</t>
  </si>
  <si>
    <t>ROTHMANS KING SIZE BLUE</t>
  </si>
  <si>
    <t>ROTHMANS KING SIZE SILVER</t>
  </si>
  <si>
    <t>ROTHMANS 100'S FULL BLUE</t>
  </si>
  <si>
    <t>ROTHMANS 100'S BLUE</t>
  </si>
  <si>
    <t>ROTHMANS SOFT CUP FULL BLUE</t>
  </si>
  <si>
    <t>EVA SLIMS ONE</t>
  </si>
  <si>
    <t>EVA SLIMS YELLOW</t>
  </si>
  <si>
    <t>EVA SLIMS BLUE</t>
  </si>
  <si>
    <t>PUEBLO CLASSIC</t>
  </si>
  <si>
    <t>PUEBLO BLUE</t>
  </si>
  <si>
    <t>POGON KOOLTURA D.O.O.</t>
  </si>
  <si>
    <t>MARLBORO ADVANCE BLUE</t>
  </si>
  <si>
    <t>MARLBORO ADVANCE FINE</t>
  </si>
  <si>
    <t>MARLBORO FUSE BEYOND</t>
  </si>
  <si>
    <t>WALTER WOLF PREMIUM GOLD 100 S</t>
  </si>
  <si>
    <t>WALTER WOLF PREMIUM SILVER 100 S</t>
  </si>
  <si>
    <t>WALTER WOLF WHITE ICON DEMI</t>
  </si>
  <si>
    <t>MARLBORO LINE BLUE 100 SSL</t>
  </si>
  <si>
    <t>MARLBORO LINE GOLD 100 SSL</t>
  </si>
  <si>
    <t xml:space="preserve">POGON KOOLTURA d.o.o., Zagreb </t>
  </si>
  <si>
    <t xml:space="preserve">SOBRANIE BLACK </t>
  </si>
  <si>
    <t>SOBRANIE GOLD</t>
  </si>
  <si>
    <t xml:space="preserve">GEORGE KARELIAS AND SONS REFINED VIRGINIA (stari naziv GEORGE KARELIAS&amp;SONS VIRGINIA FILTERS) </t>
  </si>
  <si>
    <t>BLACK DEVIL BLACK</t>
  </si>
  <si>
    <t>BLACK DEVIL YELLOW</t>
  </si>
  <si>
    <t>PALL MALL BALANCE SILVER</t>
  </si>
  <si>
    <t>VELETABAK D.O.O.,Zagreb</t>
  </si>
  <si>
    <t>CAMEL BLUE 100 S</t>
  </si>
  <si>
    <t>SOBRANIE BLUE (REFINE)</t>
  </si>
  <si>
    <t>SOBRANIE WHITE (REFINE)</t>
  </si>
  <si>
    <t>LUCKY STRIKE FLOW FILTER  UPSIZED AQUA</t>
  </si>
  <si>
    <t>DUNHILL EVOQUE GREEN</t>
  </si>
  <si>
    <t>DUNHILL EVOQUE ROSE</t>
  </si>
  <si>
    <t>BENSON &amp; HEDGES RED</t>
  </si>
  <si>
    <t>BENSON &amp; HEDGES BLUE</t>
  </si>
  <si>
    <t>BENSON &amp; HEDGES YELLOW</t>
  </si>
  <si>
    <t>BENSON &amp; HEDGES RED 100s</t>
  </si>
  <si>
    <t>BENSON &amp; HEDGES BLUE 100s</t>
  </si>
  <si>
    <t>SOBRANIE COCKTAIL</t>
  </si>
  <si>
    <t>CAMEL YELLOW (stari naziv CAMEL FILTERS)</t>
  </si>
  <si>
    <t>DAVIDOFF REACH BLUE</t>
  </si>
  <si>
    <t>DAVIDOFF REACH SILVER</t>
  </si>
  <si>
    <t>PALL MALL BALANCE DEEP BLUE</t>
  </si>
  <si>
    <t>PALL MALL BALANCE BLUE</t>
  </si>
  <si>
    <t>LUCKY STRIKE GOLD SUN</t>
  </si>
  <si>
    <t>CHESTERFIELD ORIGINAL (ORANGE) 100's (stari naziv CHESTERFIELD RED 100`s)</t>
  </si>
  <si>
    <t>CHESTERFIELD TUNED BLUE(stari naziv CHESTERFIELD CROWN BLUE)</t>
  </si>
  <si>
    <t>CHESTERFIELD TUNED AQUA (stari naziv CHESTERFIELD CROWN AQUA)</t>
  </si>
  <si>
    <t>PALL MALL S-LINE FLOW BLUE</t>
  </si>
  <si>
    <t>PALL MALL S-LINE FLOW VIOLET</t>
  </si>
  <si>
    <t>CHESTERFIELD TUNED BLUE XL</t>
  </si>
  <si>
    <t>CHESTERFIELD TUNED AQUA XL</t>
  </si>
  <si>
    <t>LUCKIES RESIZED RED</t>
  </si>
  <si>
    <t>WINSTON COMPACT</t>
  </si>
  <si>
    <t>WINSTON COMPACT SILVER</t>
  </si>
  <si>
    <t xml:space="preserve">PALL MALL EXTRA CUT BLUE 100’S </t>
  </si>
  <si>
    <t xml:space="preserve">PALL MALL EXTRA CUT SILVER 100’S </t>
  </si>
  <si>
    <t>DUNHILL ESSENCE BLUE</t>
  </si>
  <si>
    <t>DUNHILL ESSENCE BRONZE</t>
  </si>
  <si>
    <t>LUCKY STRIKE SUN KISSED</t>
  </si>
  <si>
    <t>LUCKY STRIKE SEA TOUCHED</t>
  </si>
  <si>
    <t>MARLBORO GOLD 23's</t>
  </si>
  <si>
    <t>MARLBORO RED 23's</t>
  </si>
  <si>
    <t>MARK ADAMS NO.1 - ORIGINAL RED</t>
  </si>
  <si>
    <t>MARK ADAMS NO. 1 - HYBRID</t>
  </si>
  <si>
    <t>MARK ADAMS NO.1 - ORIGINAL GOLD</t>
  </si>
  <si>
    <t>CAMEL ESSENTIAL BROWN</t>
  </si>
  <si>
    <t>PALL MALL LONGS SILVER</t>
  </si>
  <si>
    <t>PALL MALL LONGS BLUE</t>
  </si>
  <si>
    <t>LUCKY STRIKE ECLIPSE</t>
  </si>
  <si>
    <t xml:space="preserve">LD AMBER SUPERLINE
 </t>
  </si>
  <si>
    <t>DAVIDOFF SILVER</t>
  </si>
  <si>
    <t>MPC
 po 
paketiću EUR</t>
  </si>
  <si>
    <t>MPC za 1000
komada cigareta
EUR</t>
  </si>
  <si>
    <r>
      <t xml:space="preserve">Proporcionalna
 trošarina
</t>
    </r>
    <r>
      <rPr>
        <b/>
        <sz val="8"/>
        <rFont val="Arial"/>
        <family val="2"/>
      </rPr>
      <t>34</t>
    </r>
    <r>
      <rPr>
        <sz val="8"/>
        <rFont val="Arial"/>
        <family val="2"/>
        <charset val="238"/>
      </rPr>
      <t xml:space="preserve"> % od MPC po
paketiću
EUR</t>
    </r>
  </si>
  <si>
    <r>
      <t xml:space="preserve">Proporcionalna
 trošarina
</t>
    </r>
    <r>
      <rPr>
        <b/>
        <sz val="8"/>
        <rFont val="Arial"/>
        <family val="2"/>
      </rPr>
      <t>34</t>
    </r>
    <r>
      <rPr>
        <sz val="8"/>
        <rFont val="Arial"/>
        <family val="2"/>
        <charset val="238"/>
      </rPr>
      <t xml:space="preserve"> % od MPC za 1000 komada 
cigareta
 EUR</t>
    </r>
  </si>
  <si>
    <t>Specifična 
trošarina
po paketiću EUR</t>
  </si>
  <si>
    <t>Ukupno proporcionalna
 i specifična 
trošarina za 1000 komada
EUR</t>
  </si>
  <si>
    <t>Ukupno proporcionalna
 i specifična 
trošarina po paketiću
EUR</t>
  </si>
  <si>
    <t>Prema Uredbi o visini trošarine na duhanske prerađevine i duhanske proizvode minimalna trošarina na cigarete iznosi 117,87 EUR za 1000 komada cigareta odnosno 2,36 EUR po paketiću za 20 kom cigareta, što odgovara MPC od 3,81 EUR po paketiću.</t>
  </si>
  <si>
    <t>Minimalna trošarina po paketiću od 25 kom cigareta iznosi  2,95 EUR</t>
  </si>
  <si>
    <t>Minimalna trošarina po paketiću od 24 kom cigareta iznosi  2,83 EUR</t>
  </si>
  <si>
    <t>Minimalna trošarina po paketiću od 23 kom cigareta iznosi  2,71 EUR</t>
  </si>
  <si>
    <t>Minimalna trošarina po paketiću od 21 kom cigareta iznosi  2,48 EUR</t>
  </si>
  <si>
    <r>
      <t xml:space="preserve">Specifična
 trošarina
za 1000 komada
cigareta      </t>
    </r>
    <r>
      <rPr>
        <b/>
        <sz val="8"/>
        <rFont val="Arial"/>
        <family val="2"/>
      </rPr>
      <t xml:space="preserve"> 53,10 </t>
    </r>
    <r>
      <rPr>
        <sz val="8"/>
        <rFont val="Arial"/>
        <family val="2"/>
        <charset val="238"/>
      </rPr>
      <t xml:space="preserve">EUR/1000    kom
</t>
    </r>
  </si>
  <si>
    <t>nema promjene</t>
  </si>
  <si>
    <t>WINSTON DEEP BLUE</t>
  </si>
  <si>
    <t>LUCKY STRIKE TWIST</t>
  </si>
  <si>
    <t>f</t>
  </si>
  <si>
    <t>f4,6</t>
  </si>
  <si>
    <t xml:space="preserve">BENTLEY GOLD </t>
  </si>
  <si>
    <t>BENTLEY CLASSIC</t>
  </si>
  <si>
    <t>DAVIDOFF EVOLVE BLUE</t>
  </si>
  <si>
    <t>DAVIDOFF EVOLVE BLUE 100s</t>
  </si>
  <si>
    <t>DAVIDOFF EVOLVE RED</t>
  </si>
  <si>
    <t>DAVIDOFF EVOLVE RED 100s</t>
  </si>
  <si>
    <t>DUNHILL FINE CUT PRIME BLEND</t>
  </si>
  <si>
    <t>MARLBORO GOLD ORIGINAL 
100'S</t>
  </si>
  <si>
    <t>CAMEL LEGEND YELLOW</t>
  </si>
  <si>
    <t>CAMEL LEGEND BLUE</t>
  </si>
  <si>
    <t>CAMEL LEGEND YELLOW 100S</t>
  </si>
  <si>
    <t>CAMEL LEGEND BLUE 100S</t>
  </si>
  <si>
    <t>LUCKY STRIKE BLUE 23s</t>
  </si>
  <si>
    <t>LUCKY STRIKE ORIGINAL 23s</t>
  </si>
  <si>
    <t>FILTER 160 WHITE 100`S</t>
  </si>
  <si>
    <r>
      <t>WALTER WOLF ORIGINAL BLEND</t>
    </r>
    <r>
      <rPr>
        <sz val="7"/>
        <rFont val="Arial"/>
        <family val="2"/>
        <charset val="238"/>
      </rPr>
      <t xml:space="preserve"> ( stari naziv WALTER WOLF FLAVOUR)</t>
    </r>
  </si>
  <si>
    <r>
      <t xml:space="preserve">WALTER WOLF WHITE ICON </t>
    </r>
    <r>
      <rPr>
        <sz val="7"/>
        <rFont val="Arial"/>
        <family val="2"/>
        <charset val="238"/>
      </rPr>
      <t xml:space="preserve">( stari naziv WALTER WOLF WHITE) </t>
    </r>
  </si>
  <si>
    <r>
      <t xml:space="preserve">WALTER WOLF WHITE ICON 100`S </t>
    </r>
    <r>
      <rPr>
        <sz val="7"/>
        <rFont val="Arial"/>
        <family val="2"/>
        <charset val="238"/>
      </rPr>
      <t>(stari naziv WALTER WOLF WHITE 100`S)</t>
    </r>
  </si>
  <si>
    <r>
      <t xml:space="preserve">WALTER WOLF FLAVOUR 100'S </t>
    </r>
    <r>
      <rPr>
        <sz val="7"/>
        <rFont val="Arial"/>
        <family val="2"/>
        <charset val="238"/>
      </rPr>
      <t>(stari naziv WALTER WOLF GOLD 100 `S)</t>
    </r>
  </si>
  <si>
    <t>WALTER WOLF WHITE (metalno pakiranje)</t>
  </si>
  <si>
    <t>WALTER WOLF BLACK (metalno pakiranje)</t>
  </si>
  <si>
    <t>DUNHILL MASTER BLEND BLUE (stari naziv DUNHILL MASTER BLEND)</t>
  </si>
  <si>
    <t>DUNHILL MASTER BLEND SILVER (stari naziv DUNHILL DISTINCT BLEND)</t>
  </si>
  <si>
    <t>DUNHILL MASTER BLEND WHITE (stari naziv DUNHILL BLONDE BLEND)</t>
  </si>
  <si>
    <t>DUNHILL GOLD (stari naziv DUNHILL SLIMS GOLD)</t>
  </si>
  <si>
    <t>DUNHILL SILVER (stari naziv DUNHILL SLIMS SILVER)</t>
  </si>
  <si>
    <t>DUNHILL ESSENCE GRAPHITE (stari naziv DUNHILL ESSENCE MASTER BLEND)</t>
  </si>
  <si>
    <t>DUNHILL ESSENCE PLATINUM (stari naziv DUNHILL ESSENCE BLONDE BLEND)</t>
  </si>
  <si>
    <t>ROTHMANS S-SERIES BLUE (stari naziv ROTHMANS SLIM BLUE)</t>
  </si>
  <si>
    <t>ROTHMANS S-SERIES SILVER (stari naziv ROTHMANS SLIM SILVER)</t>
  </si>
  <si>
    <t>ROTHMANS D-SERIES SILVER (stari naziv ROTHMANS DEMI SLIM SILVER)</t>
  </si>
  <si>
    <t>ROTHMANS D-SERIES BLUE (stari naziv ROTHMANS DEMI SLIM BLUE)</t>
  </si>
  <si>
    <t>MARLBORO FINE TOUCH (stari naziv MARLBORO TOUCH 4)</t>
  </si>
  <si>
    <t>MARLBORO TOUCH ( stari naziv MARLBORO TOUCH 6)</t>
  </si>
  <si>
    <t>MARLBORO FILTER PLUS (stari naziv MARLBORO FLAVOR PLUS)</t>
  </si>
  <si>
    <t>MARLBORO RED TOUCH (stari naziv MARLBORO RED CODE)</t>
  </si>
  <si>
    <t>CHESTERFIELD ORIGINAL (ORANGE) (stari naziv CHESTERFIELD RED)</t>
  </si>
  <si>
    <t xml:space="preserve">CHESTERFIELD LINEA ROSE 100 SSL (stari naziv CHESTERFIELD ROSE 100 SSL)
</t>
  </si>
  <si>
    <t xml:space="preserve">CHESTERFIELD LINEA BLUE 100 SSL (stari naziv: CHESTERFIELD BLUE 100 SSL)
</t>
  </si>
  <si>
    <t>CHESTERFIELD RED (21 KOM) - LIMITED EDITION</t>
  </si>
  <si>
    <t>CHESTERFIELD BLUE (21 KOM) - LIMITED EDITION</t>
  </si>
  <si>
    <t>CHESTERFIELD SILVER (21 KOM) - LIMITED EDITION</t>
  </si>
  <si>
    <t>CHESTERFIELD RED 100`s (21 KOM) - LIMITED EDITION</t>
  </si>
  <si>
    <t>CHESTERFIELD BLUE 100`s (21 KOM) - LIMITED EDITION</t>
  </si>
  <si>
    <t>CHESTERFIELD SILVER 100`s (21 KOM) - LIMITED EDITION</t>
  </si>
  <si>
    <t>DUNHILL SWITCH AMBER (stari naziv DUNHILL SWITCH BLUE)</t>
  </si>
  <si>
    <t>DUNHILL SWITCH IVORY (stari naziv DUNHILL SWITCH SILVER)</t>
  </si>
  <si>
    <t>LUCKY STRIKE BLUE (stari naziv marke cigareta LUCKY STRIKE ORIGINAL SILVER)</t>
  </si>
  <si>
    <t>LUCKY STRIKE ORIGINAL (stari naziv LUCKY STRIKE ORIGINAL RED)</t>
  </si>
  <si>
    <t>LUCKY STRIKE AMBER (stari naziv LUCKY STRIKE FLOW FILTER)</t>
  </si>
  <si>
    <t>LUCKIES RESIZED AMBER (stari naziv LUCKY STRIKE FLOW FILTER RESIZED)</t>
  </si>
  <si>
    <t xml:space="preserve">LUCKY STRIKE AUTHENTIC RED (LUCKY STRIKE TEPIC) </t>
  </si>
  <si>
    <t>LUCKY STRIKE AUTHENTIC BLUE (stari naziv LUCKY STRIKE TEPIC BLUE)</t>
  </si>
  <si>
    <t>LUCKY STRIKE AQUA (stari naziv LUCKY STRIKE FLOW FILTER AQUA)</t>
  </si>
  <si>
    <t>LUCKIES RESIZED AQUA (LUCKY STRIKE FLOW FILTER RESIZED AQUA)</t>
  </si>
  <si>
    <t>LUCKY STRIKE UPSIZED AMBER (stari naziv LUCKY STRIKE FLOW FILTER  UPSIZED)</t>
  </si>
  <si>
    <t>PALL MALL RED 100`S (stari naziv PALL MALL EXTRA CUT BLACK 100's)</t>
  </si>
  <si>
    <t>KARELIA S (stari naziv KARELIA SLIMS)</t>
  </si>
  <si>
    <t>KARELIA L (BLUE) (stari naziv KARELIA SLIMS BLUE)</t>
  </si>
  <si>
    <t>KARELIA I (stari naziv KARELIA SLIMS CREME COLOR)</t>
  </si>
  <si>
    <t>KARELIA M (stari naziv KARELIA SLIMS MENTHOL)</t>
  </si>
  <si>
    <t>GEORGE KARELIAS AND SONS SELECTED VIRGINIA (stari naziv GEORGE KARELIAS AND SONS  SMOOTHER TASTE VIRGINIA)</t>
  </si>
  <si>
    <t>OME (stari naziv KARELIA SUPERSLIMS OME)</t>
  </si>
  <si>
    <t>OME (YELLOW) (stari naziv KARELIA SUPERSLIMS OME YELLOW)</t>
  </si>
  <si>
    <t>DAVIDOFF GOLD SL-LINE (stari naziv DAVIDOFF GOLD SLIMS)</t>
  </si>
  <si>
    <t>WEST BLUE (stari naziv WEST SILVER)</t>
  </si>
  <si>
    <t>WEST BLUE 100`S (stari naziv WEST SILVER 100`S)</t>
  </si>
  <si>
    <t>GAULOISES BLONDES BLUE (stari naziv GAULOISES BLONDES (Nikotin 0,9 mg, Katran 10 mg))</t>
  </si>
  <si>
    <t>GAULOISES BLONDES RED (stari naziv GAULOISES BLONDES (Nikotin 0,7 mg, Katran 8 mg))</t>
  </si>
  <si>
    <t>CAMEL COMPACT BLUE (stari naziv CAMEL COMPACT)</t>
  </si>
  <si>
    <t>CAMEL COMPACT SKY BLUE (stari naziv CAMEL COMPACT BLUE)</t>
  </si>
  <si>
    <t>WINSTON LEGEND BLUE (stari naziv WINSTON BLUE)</t>
  </si>
  <si>
    <t>WINSTON CLASSIC RED (stari naziv WINSTON CLASSIC)</t>
  </si>
  <si>
    <t>WINSTON LEGEND BLUE 100s (stari naziv WINSTON BLUE 100'S)</t>
  </si>
  <si>
    <t>WINSTON CLASSIC RED 100s (stari naziv WINSTON CLASSIC 100'S)</t>
  </si>
  <si>
    <t>LD VIOLET SUPERLINE (stari naziv LD VIOLET)</t>
  </si>
  <si>
    <t>LD PINK SUPERLINE (stari naziv LD PINK )</t>
  </si>
  <si>
    <t>LD VIOLET SUPER SLIMS (PURSE BOX)</t>
  </si>
  <si>
    <t>WINSTON SILVER SUPER LINE WINSTON (stari naziv WINSTON SILVER SUPER SLIMS)</t>
  </si>
  <si>
    <t>WINSTON BLUE SUPER LINE (stari naziv WINSTON BLUE SUPER SLIMS)</t>
  </si>
  <si>
    <t>CAMEL YELLOW 100 S (stari naziv CAMEL FILTERS 100 S)</t>
  </si>
  <si>
    <t>LD PINK SUPER SLIMS (PURSE BOX)</t>
  </si>
  <si>
    <t>LUCKY STRIKE PATTERSON RED 100S</t>
  </si>
  <si>
    <t>LUCKY STRIKE PATTERSON BLUE 100S</t>
  </si>
  <si>
    <t>CORSET MARINE</t>
  </si>
  <si>
    <t>CORSET PEARL 20/1</t>
  </si>
  <si>
    <t>CORSET CORAL 20/1</t>
  </si>
  <si>
    <t>THE KING 100 S RED 20/1</t>
  </si>
  <si>
    <t>THE KING 100 S BLUE 20/1</t>
  </si>
  <si>
    <t>SAUVAGE</t>
  </si>
  <si>
    <t>SOBRANIE BLACK (LAUBE)</t>
  </si>
  <si>
    <t>VELETABAK d.o.o.,Zagreb</t>
  </si>
  <si>
    <t>SOBRANIE COLLECTION BLACK</t>
  </si>
  <si>
    <t>SOBRANIE COLLECTION COCKTAIL</t>
  </si>
  <si>
    <t>AUSTIN PLUS M TYPE</t>
  </si>
  <si>
    <t>AUSTIN RED</t>
  </si>
  <si>
    <t>AUSTIN BLUE</t>
  </si>
  <si>
    <t>NA DAN 29.1.2025.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</si>
</sst>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8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</font>
    <font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10"/>
      <name val="Arial"/>
      <family val="2"/>
    </font>
    <font>
      <sz val="10"/>
      <color indexed="8"/>
      <name val="Arial"/>
      <family val="2"/>
      <charset val="238"/>
    </font>
    <font>
      <b/>
      <sz val="8"/>
      <name val="Arial"/>
      <family val="2"/>
    </font>
    <font>
      <b/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7"/>
      <name val="Arial"/>
      <family val="2"/>
      <charset val="238"/>
    </font>
    <font>
      <sz val="8"/>
      <name val="Arial"/>
      <family val="2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8" fillId="2" borderId="0" xfId="0" applyFont="1" applyFill="1"/>
    <xf numFmtId="0" fontId="5" fillId="2" borderId="2" xfId="0" applyFont="1" applyFill="1" applyBorder="1"/>
    <xf numFmtId="0" fontId="12" fillId="2" borderId="0" xfId="0" applyFont="1" applyFill="1"/>
    <xf numFmtId="4" fontId="11" fillId="3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2" fillId="3" borderId="0" xfId="0" applyFont="1" applyFill="1"/>
    <xf numFmtId="0" fontId="2" fillId="0" borderId="1" xfId="0" applyFont="1" applyBorder="1" applyAlignment="1">
      <alignment horizontal="center" vertical="center" wrapText="1"/>
    </xf>
    <xf numFmtId="0" fontId="0" fillId="3" borderId="0" xfId="0" applyFill="1"/>
    <xf numFmtId="0" fontId="1" fillId="3" borderId="0" xfId="0" applyFont="1" applyFill="1"/>
    <xf numFmtId="2" fontId="1" fillId="3" borderId="0" xfId="0" applyNumberFormat="1" applyFont="1" applyFill="1"/>
    <xf numFmtId="0" fontId="7" fillId="2" borderId="0" xfId="0" applyFont="1" applyFill="1" applyAlignment="1">
      <alignment vertical="justify" wrapText="1"/>
    </xf>
    <xf numFmtId="0" fontId="1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6" fillId="3" borderId="1" xfId="0" applyFont="1" applyFill="1" applyBorder="1" applyAlignment="1">
      <alignment horizontal="center" wrapText="1"/>
    </xf>
    <xf numFmtId="0" fontId="13" fillId="3" borderId="0" xfId="0" applyFont="1" applyFill="1"/>
    <xf numFmtId="0" fontId="12" fillId="3" borderId="0" xfId="0" applyFont="1" applyFill="1" applyAlignment="1">
      <alignment horizontal="center"/>
    </xf>
    <xf numFmtId="164" fontId="1" fillId="3" borderId="0" xfId="0" applyNumberFormat="1" applyFont="1" applyFill="1"/>
    <xf numFmtId="14" fontId="1" fillId="3" borderId="0" xfId="0" applyNumberFormat="1" applyFont="1" applyFill="1"/>
    <xf numFmtId="0" fontId="9" fillId="3" borderId="0" xfId="0" applyFont="1" applyFill="1"/>
    <xf numFmtId="0" fontId="8" fillId="2" borderId="0" xfId="0" applyFont="1" applyFill="1" applyAlignment="1">
      <alignment horizontal="left"/>
    </xf>
    <xf numFmtId="0" fontId="17" fillId="2" borderId="0" xfId="0" applyFont="1" applyFill="1"/>
    <xf numFmtId="0" fontId="5" fillId="2" borderId="0" xfId="0" applyFont="1" applyFill="1"/>
    <xf numFmtId="0" fontId="4" fillId="2" borderId="0" xfId="0" applyFont="1" applyFill="1"/>
    <xf numFmtId="0" fontId="1" fillId="3" borderId="0" xfId="0" applyFont="1" applyFill="1" applyAlignment="1">
      <alignment horizontal="center"/>
    </xf>
    <xf numFmtId="2" fontId="13" fillId="3" borderId="0" xfId="0" applyNumberFormat="1" applyFont="1" applyFill="1"/>
    <xf numFmtId="0" fontId="12" fillId="0" borderId="0" xfId="0" applyFont="1"/>
    <xf numFmtId="49" fontId="12" fillId="2" borderId="0" xfId="0" applyNumberFormat="1" applyFont="1" applyFill="1"/>
    <xf numFmtId="0" fontId="3" fillId="4" borderId="1" xfId="0" applyFont="1" applyFill="1" applyBorder="1" applyAlignment="1">
      <alignment horizontal="center"/>
    </xf>
    <xf numFmtId="4" fontId="11" fillId="4" borderId="1" xfId="0" applyNumberFormat="1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0" xfId="0" applyFont="1"/>
    <xf numFmtId="0" fontId="2" fillId="0" borderId="1" xfId="0" applyFont="1" applyBorder="1" applyAlignment="1">
      <alignment horizontal="justify" vertical="justify" wrapText="1"/>
    </xf>
    <xf numFmtId="0" fontId="13" fillId="0" borderId="0" xfId="0" applyFont="1"/>
    <xf numFmtId="2" fontId="1" fillId="0" borderId="0" xfId="0" applyNumberFormat="1" applyFont="1"/>
    <xf numFmtId="165" fontId="13" fillId="3" borderId="0" xfId="0" applyNumberFormat="1" applyFont="1" applyFill="1"/>
    <xf numFmtId="2" fontId="13" fillId="0" borderId="0" xfId="0" applyNumberFormat="1" applyFont="1"/>
    <xf numFmtId="0" fontId="1" fillId="0" borderId="0" xfId="0" applyFont="1"/>
    <xf numFmtId="0" fontId="2" fillId="4" borderId="1" xfId="0" applyFont="1" applyFill="1" applyBorder="1" applyAlignment="1">
      <alignment horizontal="left"/>
    </xf>
    <xf numFmtId="2" fontId="5" fillId="2" borderId="0" xfId="0" applyNumberFormat="1" applyFont="1" applyFill="1" applyAlignment="1">
      <alignment horizontal="center" wrapText="1"/>
    </xf>
    <xf numFmtId="0" fontId="5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left" vertical="justify" wrapText="1"/>
    </xf>
  </cellXfs>
  <cellStyles count="2">
    <cellStyle name="Normal 2" xfId="1" xr:uid="{00000000-0005-0000-0000-000000000000}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CH369"/>
  <sheetViews>
    <sheetView tabSelected="1" topLeftCell="A316" zoomScaleNormal="100" workbookViewId="0">
      <selection activeCell="I322" sqref="I322"/>
    </sheetView>
  </sheetViews>
  <sheetFormatPr defaultColWidth="9.140625" defaultRowHeight="12.75" x14ac:dyDescent="0.2"/>
  <cols>
    <col min="1" max="1" width="33" style="1" customWidth="1"/>
    <col min="2" max="3" width="6.42578125" style="1" customWidth="1"/>
    <col min="4" max="4" width="9.5703125" style="1" customWidth="1"/>
    <col min="5" max="5" width="11" style="1" customWidth="1"/>
    <col min="6" max="6" width="11.28515625" style="1" customWidth="1"/>
    <col min="7" max="7" width="8.7109375" style="1" customWidth="1"/>
    <col min="8" max="8" width="10.7109375" style="1" customWidth="1"/>
    <col min="9" max="9" width="11" style="1" customWidth="1"/>
    <col min="10" max="10" width="11.42578125" style="1" customWidth="1"/>
    <col min="11" max="11" width="19" style="1" customWidth="1"/>
    <col min="12" max="14" width="9.140625" style="12"/>
    <col min="15" max="17" width="9.140625" style="6"/>
    <col min="18" max="18" width="10.140625" style="6" bestFit="1" customWidth="1"/>
    <col min="19" max="86" width="9.140625" style="6"/>
    <col min="87" max="16384" width="9.140625" style="1"/>
  </cols>
  <sheetData>
    <row r="1" spans="1:86" s="19" customFormat="1" ht="30.75" customHeight="1" x14ac:dyDescent="0.25">
      <c r="A1" s="57" t="s">
        <v>58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22"/>
      <c r="M1" s="22"/>
      <c r="N1" s="22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</row>
    <row r="2" spans="1:86" ht="15.75" customHeight="1" x14ac:dyDescent="0.2">
      <c r="A2" s="58" t="s">
        <v>156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86" ht="17.25" customHeight="1" x14ac:dyDescent="0.2">
      <c r="A3" s="59" t="s">
        <v>386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86" ht="14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86" ht="107.25" customHeight="1" x14ac:dyDescent="0.2">
      <c r="A5" s="3" t="s">
        <v>42</v>
      </c>
      <c r="B5" s="3" t="s">
        <v>11</v>
      </c>
      <c r="C5" s="13" t="s">
        <v>271</v>
      </c>
      <c r="D5" s="13" t="s">
        <v>272</v>
      </c>
      <c r="E5" s="13" t="s">
        <v>273</v>
      </c>
      <c r="F5" s="13" t="s">
        <v>274</v>
      </c>
      <c r="G5" s="13" t="s">
        <v>275</v>
      </c>
      <c r="H5" s="13" t="s">
        <v>283</v>
      </c>
      <c r="I5" s="13" t="s">
        <v>276</v>
      </c>
      <c r="J5" s="13" t="s">
        <v>277</v>
      </c>
      <c r="K5" s="3" t="s">
        <v>40</v>
      </c>
      <c r="M5" s="30"/>
      <c r="N5" s="21"/>
      <c r="O5" s="12"/>
      <c r="P5" s="30"/>
      <c r="Q5" s="12"/>
      <c r="R5" s="12"/>
      <c r="S5" s="12"/>
    </row>
    <row r="6" spans="1:86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O6" s="12"/>
      <c r="P6" s="12"/>
      <c r="Q6" s="12"/>
      <c r="R6" s="12"/>
      <c r="S6" s="32"/>
      <c r="T6" s="33" t="s">
        <v>284</v>
      </c>
    </row>
    <row r="7" spans="1:86" ht="22.5" x14ac:dyDescent="0.2">
      <c r="A7" s="10" t="s">
        <v>0</v>
      </c>
      <c r="B7" s="11">
        <v>25</v>
      </c>
      <c r="C7" s="7">
        <v>2.2599999999999998</v>
      </c>
      <c r="D7" s="8">
        <f t="shared" ref="D7:D38" si="0">C7/B7*1000</f>
        <v>90.399999999999991</v>
      </c>
      <c r="E7" s="9">
        <f t="shared" ref="E7:E70" si="1">C7*34%</f>
        <v>0.76839999999999997</v>
      </c>
      <c r="F7" s="8">
        <f t="shared" ref="F7:F70" si="2">D7*34%</f>
        <v>30.736000000000001</v>
      </c>
      <c r="G7" s="8">
        <f t="shared" ref="G7:G70" si="3">H7/1000*B7</f>
        <v>1.3275000000000001</v>
      </c>
      <c r="H7" s="8">
        <v>53.1</v>
      </c>
      <c r="I7" s="8">
        <v>117.87</v>
      </c>
      <c r="J7" s="8">
        <f t="shared" ref="J7:J70" si="4">I7/1000*B7</f>
        <v>2.9467500000000002</v>
      </c>
      <c r="K7" s="20" t="s">
        <v>9</v>
      </c>
      <c r="M7" s="31"/>
      <c r="N7" s="21"/>
      <c r="O7" s="16"/>
      <c r="P7" s="12"/>
      <c r="Q7" s="12"/>
      <c r="R7" s="12"/>
      <c r="S7" s="12"/>
    </row>
    <row r="8" spans="1:86" s="14" customFormat="1" ht="22.5" x14ac:dyDescent="0.2">
      <c r="A8" s="39" t="s">
        <v>121</v>
      </c>
      <c r="B8" s="40">
        <v>20</v>
      </c>
      <c r="C8" s="41">
        <v>4.3</v>
      </c>
      <c r="D8" s="42">
        <f t="shared" si="0"/>
        <v>215</v>
      </c>
      <c r="E8" s="43">
        <f>C8*34%</f>
        <v>1.462</v>
      </c>
      <c r="F8" s="42">
        <f>D8*34%</f>
        <v>73.100000000000009</v>
      </c>
      <c r="G8" s="42">
        <f t="shared" si="3"/>
        <v>1.0620000000000001</v>
      </c>
      <c r="H8" s="42">
        <v>53.1</v>
      </c>
      <c r="I8" s="42">
        <f>F8+H8</f>
        <v>126.20000000000002</v>
      </c>
      <c r="J8" s="42">
        <f t="shared" si="4"/>
        <v>2.524</v>
      </c>
      <c r="K8" s="44" t="s">
        <v>9</v>
      </c>
      <c r="L8" s="12"/>
      <c r="M8" s="31"/>
      <c r="N8" s="12"/>
      <c r="O8" s="16"/>
      <c r="P8" s="16"/>
      <c r="Q8" s="15"/>
      <c r="R8" s="16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</row>
    <row r="9" spans="1:86" s="14" customFormat="1" ht="34.5" customHeight="1" x14ac:dyDescent="0.2">
      <c r="A9" s="39" t="s">
        <v>122</v>
      </c>
      <c r="B9" s="40">
        <v>20</v>
      </c>
      <c r="C9" s="41">
        <v>2.65</v>
      </c>
      <c r="D9" s="42">
        <f t="shared" si="0"/>
        <v>132.5</v>
      </c>
      <c r="E9" s="43">
        <f>C9*34%</f>
        <v>0.90100000000000002</v>
      </c>
      <c r="F9" s="42">
        <f t="shared" si="2"/>
        <v>45.050000000000004</v>
      </c>
      <c r="G9" s="42">
        <f t="shared" si="3"/>
        <v>1.0620000000000001</v>
      </c>
      <c r="H9" s="42">
        <v>53.1</v>
      </c>
      <c r="I9" s="42">
        <v>117.87</v>
      </c>
      <c r="J9" s="42">
        <f t="shared" si="4"/>
        <v>2.3574000000000002</v>
      </c>
      <c r="K9" s="44" t="s">
        <v>9</v>
      </c>
      <c r="L9" s="12"/>
      <c r="M9" s="31"/>
      <c r="N9" s="21"/>
      <c r="O9" s="16"/>
      <c r="P9" s="16"/>
      <c r="Q9" s="12"/>
      <c r="R9" s="16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</row>
    <row r="10" spans="1:86" s="14" customFormat="1" ht="22.5" x14ac:dyDescent="0.2">
      <c r="A10" s="39" t="s">
        <v>125</v>
      </c>
      <c r="B10" s="40">
        <v>20</v>
      </c>
      <c r="C10" s="41">
        <v>2.79</v>
      </c>
      <c r="D10" s="42">
        <f t="shared" si="0"/>
        <v>139.5</v>
      </c>
      <c r="E10" s="43">
        <f t="shared" si="1"/>
        <v>0.94860000000000011</v>
      </c>
      <c r="F10" s="42">
        <f t="shared" si="2"/>
        <v>47.430000000000007</v>
      </c>
      <c r="G10" s="42">
        <f t="shared" si="3"/>
        <v>1.0620000000000001</v>
      </c>
      <c r="H10" s="42">
        <v>53.1</v>
      </c>
      <c r="I10" s="42">
        <v>117.87</v>
      </c>
      <c r="J10" s="42">
        <f t="shared" si="4"/>
        <v>2.3574000000000002</v>
      </c>
      <c r="K10" s="44" t="s">
        <v>9</v>
      </c>
      <c r="L10" s="12"/>
      <c r="M10" s="31"/>
      <c r="N10" s="21"/>
      <c r="O10" s="16"/>
      <c r="P10" s="16"/>
      <c r="Q10" s="12"/>
      <c r="R10" s="16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</row>
    <row r="11" spans="1:86" s="14" customFormat="1" ht="22.5" x14ac:dyDescent="0.2">
      <c r="A11" s="39" t="s">
        <v>123</v>
      </c>
      <c r="B11" s="40">
        <v>20</v>
      </c>
      <c r="C11" s="41">
        <v>2.2599999999999998</v>
      </c>
      <c r="D11" s="42">
        <f t="shared" si="0"/>
        <v>112.99999999999999</v>
      </c>
      <c r="E11" s="43">
        <f t="shared" si="1"/>
        <v>0.76839999999999997</v>
      </c>
      <c r="F11" s="42">
        <f t="shared" si="2"/>
        <v>38.419999999999995</v>
      </c>
      <c r="G11" s="42">
        <f t="shared" si="3"/>
        <v>1.0620000000000001</v>
      </c>
      <c r="H11" s="42">
        <v>53.1</v>
      </c>
      <c r="I11" s="42">
        <v>117.87</v>
      </c>
      <c r="J11" s="42">
        <f t="shared" si="4"/>
        <v>2.3574000000000002</v>
      </c>
      <c r="K11" s="44" t="s">
        <v>9</v>
      </c>
      <c r="L11" s="12"/>
      <c r="M11" s="31"/>
      <c r="N11" s="21"/>
      <c r="O11" s="16"/>
      <c r="P11" s="16"/>
      <c r="Q11" s="12"/>
      <c r="R11" s="16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</row>
    <row r="12" spans="1:86" s="14" customFormat="1" ht="22.5" x14ac:dyDescent="0.2">
      <c r="A12" s="39" t="s">
        <v>67</v>
      </c>
      <c r="B12" s="40">
        <v>25</v>
      </c>
      <c r="C12" s="41">
        <v>2.39</v>
      </c>
      <c r="D12" s="42">
        <f t="shared" si="0"/>
        <v>95.600000000000009</v>
      </c>
      <c r="E12" s="43">
        <f t="shared" si="1"/>
        <v>0.8126000000000001</v>
      </c>
      <c r="F12" s="42">
        <f t="shared" si="2"/>
        <v>32.504000000000005</v>
      </c>
      <c r="G12" s="42">
        <f t="shared" si="3"/>
        <v>1.3275000000000001</v>
      </c>
      <c r="H12" s="42">
        <v>53.1</v>
      </c>
      <c r="I12" s="42">
        <v>117.87</v>
      </c>
      <c r="J12" s="42">
        <f t="shared" si="4"/>
        <v>2.9467500000000002</v>
      </c>
      <c r="K12" s="44" t="s">
        <v>9</v>
      </c>
      <c r="L12" s="12"/>
      <c r="M12" s="31"/>
      <c r="N12" s="21"/>
      <c r="O12" s="16"/>
      <c r="P12" s="16"/>
      <c r="Q12" s="12"/>
      <c r="R12" s="16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</row>
    <row r="13" spans="1:86" s="14" customFormat="1" ht="22.5" x14ac:dyDescent="0.2">
      <c r="A13" s="39" t="s">
        <v>68</v>
      </c>
      <c r="B13" s="40">
        <v>25</v>
      </c>
      <c r="C13" s="41">
        <v>2.65</v>
      </c>
      <c r="D13" s="42">
        <f t="shared" si="0"/>
        <v>106</v>
      </c>
      <c r="E13" s="43">
        <f t="shared" si="1"/>
        <v>0.90100000000000002</v>
      </c>
      <c r="F13" s="42">
        <f t="shared" si="2"/>
        <v>36.04</v>
      </c>
      <c r="G13" s="42">
        <f t="shared" si="3"/>
        <v>1.3275000000000001</v>
      </c>
      <c r="H13" s="42">
        <v>53.1</v>
      </c>
      <c r="I13" s="42">
        <v>117.87</v>
      </c>
      <c r="J13" s="42">
        <f t="shared" si="4"/>
        <v>2.9467500000000002</v>
      </c>
      <c r="K13" s="44" t="s">
        <v>9</v>
      </c>
      <c r="L13" s="12"/>
      <c r="M13" s="31"/>
      <c r="N13" s="21"/>
      <c r="O13" s="16"/>
      <c r="P13" s="16"/>
      <c r="Q13" s="12"/>
      <c r="R13" s="16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</row>
    <row r="14" spans="1:86" s="14" customFormat="1" ht="22.5" customHeight="1" x14ac:dyDescent="0.2">
      <c r="A14" s="39" t="s">
        <v>126</v>
      </c>
      <c r="B14" s="40">
        <v>24</v>
      </c>
      <c r="C14" s="41">
        <v>2.65</v>
      </c>
      <c r="D14" s="42">
        <f t="shared" si="0"/>
        <v>110.41666666666666</v>
      </c>
      <c r="E14" s="43">
        <f t="shared" si="1"/>
        <v>0.90100000000000002</v>
      </c>
      <c r="F14" s="42">
        <f t="shared" si="2"/>
        <v>37.541666666666664</v>
      </c>
      <c r="G14" s="42">
        <f t="shared" si="3"/>
        <v>1.2744</v>
      </c>
      <c r="H14" s="42">
        <v>53.1</v>
      </c>
      <c r="I14" s="42">
        <v>117.87</v>
      </c>
      <c r="J14" s="42">
        <f t="shared" si="4"/>
        <v>2.8288799999999998</v>
      </c>
      <c r="K14" s="44" t="s">
        <v>9</v>
      </c>
      <c r="L14" s="12"/>
      <c r="M14" s="31"/>
      <c r="N14" s="21"/>
      <c r="O14" s="16"/>
      <c r="P14" s="16"/>
      <c r="Q14" s="32"/>
      <c r="R14" s="16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</row>
    <row r="15" spans="1:86" s="14" customFormat="1" ht="22.5" customHeight="1" x14ac:dyDescent="0.2">
      <c r="A15" s="45" t="s">
        <v>124</v>
      </c>
      <c r="B15" s="46">
        <v>20</v>
      </c>
      <c r="C15" s="41">
        <v>3.58</v>
      </c>
      <c r="D15" s="42">
        <f t="shared" si="0"/>
        <v>179</v>
      </c>
      <c r="E15" s="43">
        <f t="shared" si="1"/>
        <v>1.2172000000000001</v>
      </c>
      <c r="F15" s="42">
        <f t="shared" si="2"/>
        <v>60.860000000000007</v>
      </c>
      <c r="G15" s="42">
        <f t="shared" si="3"/>
        <v>1.0620000000000001</v>
      </c>
      <c r="H15" s="42">
        <v>53.1</v>
      </c>
      <c r="I15" s="42">
        <v>117.87</v>
      </c>
      <c r="J15" s="42">
        <f t="shared" si="4"/>
        <v>2.3574000000000002</v>
      </c>
      <c r="K15" s="44" t="s">
        <v>9</v>
      </c>
      <c r="L15" s="12"/>
      <c r="M15" s="31"/>
      <c r="N15" s="12"/>
      <c r="O15" s="16"/>
      <c r="P15" s="16"/>
      <c r="Q15" s="12"/>
      <c r="R15" s="16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</row>
    <row r="16" spans="1:86" s="14" customFormat="1" ht="22.5" customHeight="1" x14ac:dyDescent="0.2">
      <c r="A16" s="45" t="s">
        <v>139</v>
      </c>
      <c r="B16" s="46">
        <v>24</v>
      </c>
      <c r="C16" s="41">
        <v>4.7</v>
      </c>
      <c r="D16" s="42">
        <f t="shared" si="0"/>
        <v>195.83333333333334</v>
      </c>
      <c r="E16" s="43">
        <f>C16*34%</f>
        <v>1.5980000000000001</v>
      </c>
      <c r="F16" s="42">
        <f t="shared" si="2"/>
        <v>66.583333333333343</v>
      </c>
      <c r="G16" s="42">
        <f t="shared" si="3"/>
        <v>1.2744</v>
      </c>
      <c r="H16" s="42">
        <v>53.1</v>
      </c>
      <c r="I16" s="42">
        <f>F16+H16</f>
        <v>119.68333333333334</v>
      </c>
      <c r="J16" s="42">
        <f t="shared" si="4"/>
        <v>2.8723999999999998</v>
      </c>
      <c r="K16" s="44" t="s">
        <v>9</v>
      </c>
      <c r="L16" s="12"/>
      <c r="M16" s="31"/>
      <c r="N16" s="12"/>
      <c r="O16" s="16"/>
      <c r="P16" s="16"/>
      <c r="Q16" s="12"/>
      <c r="R16" s="16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</row>
    <row r="17" spans="1:86" s="14" customFormat="1" ht="22.5" customHeight="1" x14ac:dyDescent="0.2">
      <c r="A17" s="45" t="s">
        <v>82</v>
      </c>
      <c r="B17" s="46">
        <v>20</v>
      </c>
      <c r="C17" s="41">
        <v>2.52</v>
      </c>
      <c r="D17" s="42">
        <f t="shared" si="0"/>
        <v>126</v>
      </c>
      <c r="E17" s="43">
        <f t="shared" si="1"/>
        <v>0.85680000000000012</v>
      </c>
      <c r="F17" s="42">
        <f t="shared" si="2"/>
        <v>42.84</v>
      </c>
      <c r="G17" s="42">
        <f t="shared" si="3"/>
        <v>1.0620000000000001</v>
      </c>
      <c r="H17" s="42">
        <v>53.1</v>
      </c>
      <c r="I17" s="42">
        <v>117.87</v>
      </c>
      <c r="J17" s="42">
        <f t="shared" si="4"/>
        <v>2.3574000000000002</v>
      </c>
      <c r="K17" s="44" t="s">
        <v>9</v>
      </c>
      <c r="L17" s="12"/>
      <c r="M17" s="31"/>
      <c r="N17" s="21"/>
      <c r="O17" s="16"/>
      <c r="P17" s="16"/>
      <c r="Q17" s="12"/>
      <c r="R17" s="16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</row>
    <row r="18" spans="1:86" s="14" customFormat="1" ht="22.5" customHeight="1" x14ac:dyDescent="0.2">
      <c r="A18" s="45" t="s">
        <v>61</v>
      </c>
      <c r="B18" s="46">
        <v>20</v>
      </c>
      <c r="C18" s="41">
        <v>3.58</v>
      </c>
      <c r="D18" s="42">
        <f t="shared" si="0"/>
        <v>179</v>
      </c>
      <c r="E18" s="43">
        <f t="shared" si="1"/>
        <v>1.2172000000000001</v>
      </c>
      <c r="F18" s="42">
        <f t="shared" si="2"/>
        <v>60.860000000000007</v>
      </c>
      <c r="G18" s="42">
        <f t="shared" si="3"/>
        <v>1.0620000000000001</v>
      </c>
      <c r="H18" s="42">
        <v>53.1</v>
      </c>
      <c r="I18" s="42">
        <v>117.87</v>
      </c>
      <c r="J18" s="42">
        <f t="shared" si="4"/>
        <v>2.3574000000000002</v>
      </c>
      <c r="K18" s="44" t="s">
        <v>9</v>
      </c>
      <c r="L18" s="12"/>
      <c r="M18" s="31"/>
      <c r="N18" s="12"/>
      <c r="O18" s="16"/>
      <c r="P18" s="16"/>
      <c r="Q18" s="12"/>
      <c r="R18" s="16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</row>
    <row r="19" spans="1:86" s="14" customFormat="1" ht="22.5" customHeight="1" x14ac:dyDescent="0.2">
      <c r="A19" s="45" t="s">
        <v>38</v>
      </c>
      <c r="B19" s="46">
        <v>20</v>
      </c>
      <c r="C19" s="41">
        <v>3.58</v>
      </c>
      <c r="D19" s="42">
        <f t="shared" si="0"/>
        <v>179</v>
      </c>
      <c r="E19" s="43">
        <f t="shared" si="1"/>
        <v>1.2172000000000001</v>
      </c>
      <c r="F19" s="42">
        <f t="shared" si="2"/>
        <v>60.860000000000007</v>
      </c>
      <c r="G19" s="42">
        <f t="shared" si="3"/>
        <v>1.0620000000000001</v>
      </c>
      <c r="H19" s="42">
        <v>53.1</v>
      </c>
      <c r="I19" s="42">
        <v>117.87</v>
      </c>
      <c r="J19" s="42">
        <f t="shared" si="4"/>
        <v>2.3574000000000002</v>
      </c>
      <c r="K19" s="44" t="s">
        <v>9</v>
      </c>
      <c r="L19" s="12"/>
      <c r="M19" s="31"/>
      <c r="N19" s="12"/>
      <c r="O19" s="16"/>
      <c r="P19" s="16"/>
      <c r="Q19" s="12"/>
      <c r="R19" s="16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</row>
    <row r="20" spans="1:86" s="14" customFormat="1" ht="22.5" customHeight="1" x14ac:dyDescent="0.2">
      <c r="A20" s="45" t="s">
        <v>165</v>
      </c>
      <c r="B20" s="46">
        <v>24</v>
      </c>
      <c r="C20" s="41">
        <v>4.7</v>
      </c>
      <c r="D20" s="42">
        <f t="shared" si="0"/>
        <v>195.83333333333334</v>
      </c>
      <c r="E20" s="43">
        <f t="shared" si="1"/>
        <v>1.5980000000000001</v>
      </c>
      <c r="F20" s="42">
        <f t="shared" si="2"/>
        <v>66.583333333333343</v>
      </c>
      <c r="G20" s="42">
        <f t="shared" si="3"/>
        <v>1.2744</v>
      </c>
      <c r="H20" s="42">
        <v>53.1</v>
      </c>
      <c r="I20" s="42">
        <f>F20+H20</f>
        <v>119.68333333333334</v>
      </c>
      <c r="J20" s="42">
        <f t="shared" si="4"/>
        <v>2.8723999999999998</v>
      </c>
      <c r="K20" s="44" t="s">
        <v>9</v>
      </c>
      <c r="L20" s="12"/>
      <c r="M20" s="31"/>
      <c r="N20" s="12"/>
      <c r="O20" s="16"/>
      <c r="P20" s="16"/>
      <c r="Q20" s="12"/>
      <c r="R20" s="16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</row>
    <row r="21" spans="1:86" s="14" customFormat="1" ht="22.5" customHeight="1" x14ac:dyDescent="0.2">
      <c r="A21" s="45" t="s">
        <v>62</v>
      </c>
      <c r="B21" s="46">
        <v>20</v>
      </c>
      <c r="C21" s="41">
        <v>3.58</v>
      </c>
      <c r="D21" s="42">
        <f t="shared" si="0"/>
        <v>179</v>
      </c>
      <c r="E21" s="43">
        <f t="shared" si="1"/>
        <v>1.2172000000000001</v>
      </c>
      <c r="F21" s="42">
        <f t="shared" si="2"/>
        <v>60.860000000000007</v>
      </c>
      <c r="G21" s="42">
        <f t="shared" si="3"/>
        <v>1.0620000000000001</v>
      </c>
      <c r="H21" s="42">
        <v>53.1</v>
      </c>
      <c r="I21" s="42">
        <v>117.87</v>
      </c>
      <c r="J21" s="42">
        <f t="shared" si="4"/>
        <v>2.3574000000000002</v>
      </c>
      <c r="K21" s="44" t="s">
        <v>9</v>
      </c>
      <c r="L21" s="12"/>
      <c r="M21" s="31"/>
      <c r="N21" s="12"/>
      <c r="O21" s="16"/>
      <c r="P21" s="16"/>
      <c r="Q21" s="12"/>
      <c r="R21" s="16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</row>
    <row r="22" spans="1:86" s="14" customFormat="1" ht="30.75" customHeight="1" x14ac:dyDescent="0.2">
      <c r="A22" s="45" t="s">
        <v>142</v>
      </c>
      <c r="B22" s="46">
        <v>20</v>
      </c>
      <c r="C22" s="41">
        <v>3.58</v>
      </c>
      <c r="D22" s="42">
        <f t="shared" si="0"/>
        <v>179</v>
      </c>
      <c r="E22" s="43">
        <f t="shared" si="1"/>
        <v>1.2172000000000001</v>
      </c>
      <c r="F22" s="42">
        <f t="shared" si="2"/>
        <v>60.860000000000007</v>
      </c>
      <c r="G22" s="42">
        <f t="shared" si="3"/>
        <v>1.0620000000000001</v>
      </c>
      <c r="H22" s="42">
        <v>53.1</v>
      </c>
      <c r="I22" s="42">
        <v>117.87</v>
      </c>
      <c r="J22" s="42">
        <f t="shared" si="4"/>
        <v>2.3574000000000002</v>
      </c>
      <c r="K22" s="44" t="s">
        <v>9</v>
      </c>
      <c r="L22" s="12"/>
      <c r="M22" s="31"/>
      <c r="N22" s="12"/>
      <c r="O22" s="16"/>
      <c r="P22" s="16"/>
      <c r="Q22" s="12"/>
      <c r="R22" s="16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</row>
    <row r="23" spans="1:86" s="14" customFormat="1" ht="30.75" customHeight="1" x14ac:dyDescent="0.2">
      <c r="A23" s="45" t="s">
        <v>143</v>
      </c>
      <c r="B23" s="46">
        <v>20</v>
      </c>
      <c r="C23" s="41">
        <v>3.58</v>
      </c>
      <c r="D23" s="42">
        <f t="shared" si="0"/>
        <v>179</v>
      </c>
      <c r="E23" s="43">
        <f t="shared" si="1"/>
        <v>1.2172000000000001</v>
      </c>
      <c r="F23" s="42">
        <f t="shared" si="2"/>
        <v>60.860000000000007</v>
      </c>
      <c r="G23" s="42">
        <f t="shared" si="3"/>
        <v>1.0620000000000001</v>
      </c>
      <c r="H23" s="42">
        <v>53.1</v>
      </c>
      <c r="I23" s="42">
        <v>117.87</v>
      </c>
      <c r="J23" s="42">
        <f t="shared" si="4"/>
        <v>2.3574000000000002</v>
      </c>
      <c r="K23" s="44" t="s">
        <v>9</v>
      </c>
      <c r="L23" s="12"/>
      <c r="M23" s="31"/>
      <c r="N23" s="12"/>
      <c r="O23" s="16"/>
      <c r="P23" s="16"/>
      <c r="Q23" s="12"/>
      <c r="R23" s="16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</row>
    <row r="24" spans="1:86" s="14" customFormat="1" ht="30.75" customHeight="1" x14ac:dyDescent="0.2">
      <c r="A24" s="45" t="s">
        <v>192</v>
      </c>
      <c r="B24" s="46">
        <v>20</v>
      </c>
      <c r="C24" s="41">
        <v>3.58</v>
      </c>
      <c r="D24" s="42">
        <f t="shared" si="0"/>
        <v>179</v>
      </c>
      <c r="E24" s="43">
        <f t="shared" si="1"/>
        <v>1.2172000000000001</v>
      </c>
      <c r="F24" s="42">
        <f t="shared" si="2"/>
        <v>60.860000000000007</v>
      </c>
      <c r="G24" s="42">
        <f t="shared" si="3"/>
        <v>1.0620000000000001</v>
      </c>
      <c r="H24" s="42">
        <v>53.1</v>
      </c>
      <c r="I24" s="42">
        <v>117.87</v>
      </c>
      <c r="J24" s="42">
        <f t="shared" si="4"/>
        <v>2.3574000000000002</v>
      </c>
      <c r="K24" s="44" t="s">
        <v>9</v>
      </c>
      <c r="L24" s="12"/>
      <c r="M24" s="31"/>
      <c r="N24" s="12"/>
      <c r="O24" s="16"/>
      <c r="P24" s="16"/>
      <c r="Q24" s="12"/>
      <c r="R24" s="16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</row>
    <row r="25" spans="1:86" s="14" customFormat="1" ht="31.5" customHeight="1" x14ac:dyDescent="0.2">
      <c r="A25" s="45" t="s">
        <v>33</v>
      </c>
      <c r="B25" s="46">
        <v>20</v>
      </c>
      <c r="C25" s="41">
        <v>2.65</v>
      </c>
      <c r="D25" s="42">
        <f t="shared" si="0"/>
        <v>132.5</v>
      </c>
      <c r="E25" s="43">
        <f t="shared" si="1"/>
        <v>0.90100000000000002</v>
      </c>
      <c r="F25" s="42">
        <f t="shared" si="2"/>
        <v>45.050000000000004</v>
      </c>
      <c r="G25" s="42">
        <f t="shared" si="3"/>
        <v>1.0620000000000001</v>
      </c>
      <c r="H25" s="42">
        <v>53.1</v>
      </c>
      <c r="I25" s="42">
        <v>117.87</v>
      </c>
      <c r="J25" s="42">
        <f t="shared" si="4"/>
        <v>2.3574000000000002</v>
      </c>
      <c r="K25" s="44" t="s">
        <v>9</v>
      </c>
      <c r="L25" s="12"/>
      <c r="M25" s="31"/>
      <c r="N25" s="21"/>
      <c r="O25" s="16"/>
      <c r="P25" s="16"/>
      <c r="Q25" s="12"/>
      <c r="R25" s="16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</row>
    <row r="26" spans="1:86" s="14" customFormat="1" ht="28.5" customHeight="1" x14ac:dyDescent="0.2">
      <c r="A26" s="45" t="s">
        <v>78</v>
      </c>
      <c r="B26" s="46">
        <v>20</v>
      </c>
      <c r="C26" s="41">
        <v>2.65</v>
      </c>
      <c r="D26" s="42">
        <f t="shared" si="0"/>
        <v>132.5</v>
      </c>
      <c r="E26" s="43">
        <f t="shared" si="1"/>
        <v>0.90100000000000002</v>
      </c>
      <c r="F26" s="42">
        <f t="shared" si="2"/>
        <v>45.050000000000004</v>
      </c>
      <c r="G26" s="42">
        <f t="shared" si="3"/>
        <v>1.0620000000000001</v>
      </c>
      <c r="H26" s="42">
        <v>53.1</v>
      </c>
      <c r="I26" s="42">
        <v>117.87</v>
      </c>
      <c r="J26" s="42">
        <f t="shared" si="4"/>
        <v>2.3574000000000002</v>
      </c>
      <c r="K26" s="44" t="s">
        <v>9</v>
      </c>
      <c r="L26" s="12"/>
      <c r="M26" s="31"/>
      <c r="N26" s="21"/>
      <c r="O26" s="16"/>
      <c r="P26" s="16"/>
      <c r="Q26" s="12"/>
      <c r="R26" s="16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</row>
    <row r="27" spans="1:86" s="14" customFormat="1" ht="28.5" customHeight="1" x14ac:dyDescent="0.2">
      <c r="A27" s="45" t="s">
        <v>34</v>
      </c>
      <c r="B27" s="46">
        <v>20</v>
      </c>
      <c r="C27" s="41">
        <v>2.65</v>
      </c>
      <c r="D27" s="42">
        <f t="shared" si="0"/>
        <v>132.5</v>
      </c>
      <c r="E27" s="43">
        <f t="shared" si="1"/>
        <v>0.90100000000000002</v>
      </c>
      <c r="F27" s="42">
        <f t="shared" si="2"/>
        <v>45.050000000000004</v>
      </c>
      <c r="G27" s="42">
        <f t="shared" si="3"/>
        <v>1.0620000000000001</v>
      </c>
      <c r="H27" s="42">
        <v>53.1</v>
      </c>
      <c r="I27" s="42">
        <v>117.87</v>
      </c>
      <c r="J27" s="42">
        <f t="shared" si="4"/>
        <v>2.3574000000000002</v>
      </c>
      <c r="K27" s="44" t="s">
        <v>9</v>
      </c>
      <c r="L27" s="12"/>
      <c r="M27" s="31"/>
      <c r="N27" s="21"/>
      <c r="O27" s="16"/>
      <c r="P27" s="16"/>
      <c r="Q27" s="12"/>
      <c r="R27" s="16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</row>
    <row r="28" spans="1:86" s="14" customFormat="1" ht="30.75" customHeight="1" x14ac:dyDescent="0.2">
      <c r="A28" s="45" t="s">
        <v>79</v>
      </c>
      <c r="B28" s="46">
        <v>20</v>
      </c>
      <c r="C28" s="41">
        <v>2.65</v>
      </c>
      <c r="D28" s="42">
        <f t="shared" si="0"/>
        <v>132.5</v>
      </c>
      <c r="E28" s="43">
        <f t="shared" si="1"/>
        <v>0.90100000000000002</v>
      </c>
      <c r="F28" s="42">
        <f t="shared" si="2"/>
        <v>45.050000000000004</v>
      </c>
      <c r="G28" s="42">
        <f t="shared" si="3"/>
        <v>1.0620000000000001</v>
      </c>
      <c r="H28" s="42">
        <v>53.1</v>
      </c>
      <c r="I28" s="42">
        <v>117.87</v>
      </c>
      <c r="J28" s="42">
        <f t="shared" si="4"/>
        <v>2.3574000000000002</v>
      </c>
      <c r="K28" s="44" t="s">
        <v>9</v>
      </c>
      <c r="L28" s="12"/>
      <c r="M28" s="31"/>
      <c r="N28" s="21"/>
      <c r="O28" s="16"/>
      <c r="P28" s="16"/>
      <c r="Q28" s="12"/>
      <c r="R28" s="16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</row>
    <row r="29" spans="1:86" s="14" customFormat="1" ht="31.5" customHeight="1" x14ac:dyDescent="0.2">
      <c r="A29" s="45" t="s">
        <v>53</v>
      </c>
      <c r="B29" s="46">
        <v>20</v>
      </c>
      <c r="C29" s="41">
        <v>2.65</v>
      </c>
      <c r="D29" s="42">
        <f t="shared" si="0"/>
        <v>132.5</v>
      </c>
      <c r="E29" s="43">
        <f t="shared" si="1"/>
        <v>0.90100000000000002</v>
      </c>
      <c r="F29" s="42">
        <f t="shared" si="2"/>
        <v>45.050000000000004</v>
      </c>
      <c r="G29" s="42">
        <f t="shared" si="3"/>
        <v>1.0620000000000001</v>
      </c>
      <c r="H29" s="42">
        <v>53.1</v>
      </c>
      <c r="I29" s="42">
        <v>117.87</v>
      </c>
      <c r="J29" s="42">
        <f t="shared" si="4"/>
        <v>2.3574000000000002</v>
      </c>
      <c r="K29" s="44" t="s">
        <v>9</v>
      </c>
      <c r="L29" s="12"/>
      <c r="M29" s="31"/>
      <c r="N29" s="21"/>
      <c r="O29" s="16"/>
      <c r="P29" s="16"/>
      <c r="Q29" s="12"/>
      <c r="R29" s="16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</row>
    <row r="30" spans="1:86" s="14" customFormat="1" ht="32.25" customHeight="1" x14ac:dyDescent="0.2">
      <c r="A30" s="45" t="s">
        <v>87</v>
      </c>
      <c r="B30" s="46">
        <v>20</v>
      </c>
      <c r="C30" s="41">
        <v>2.65</v>
      </c>
      <c r="D30" s="42">
        <f t="shared" si="0"/>
        <v>132.5</v>
      </c>
      <c r="E30" s="43">
        <f t="shared" si="1"/>
        <v>0.90100000000000002</v>
      </c>
      <c r="F30" s="42">
        <f t="shared" si="2"/>
        <v>45.050000000000004</v>
      </c>
      <c r="G30" s="42">
        <f t="shared" si="3"/>
        <v>1.0620000000000001</v>
      </c>
      <c r="H30" s="42">
        <v>53.1</v>
      </c>
      <c r="I30" s="42">
        <v>117.87</v>
      </c>
      <c r="J30" s="42">
        <f t="shared" si="4"/>
        <v>2.3574000000000002</v>
      </c>
      <c r="K30" s="44" t="s">
        <v>9</v>
      </c>
      <c r="L30" s="12"/>
      <c r="M30" s="31"/>
      <c r="N30" s="21"/>
      <c r="O30" s="16"/>
      <c r="P30" s="16"/>
      <c r="Q30" s="12"/>
      <c r="R30" s="16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</row>
    <row r="31" spans="1:86" s="14" customFormat="1" ht="33" customHeight="1" x14ac:dyDescent="0.2">
      <c r="A31" s="45" t="s">
        <v>88</v>
      </c>
      <c r="B31" s="46">
        <v>20</v>
      </c>
      <c r="C31" s="41">
        <v>2.65</v>
      </c>
      <c r="D31" s="42">
        <f t="shared" si="0"/>
        <v>132.5</v>
      </c>
      <c r="E31" s="43">
        <f t="shared" si="1"/>
        <v>0.90100000000000002</v>
      </c>
      <c r="F31" s="42">
        <f t="shared" si="2"/>
        <v>45.050000000000004</v>
      </c>
      <c r="G31" s="42">
        <f t="shared" si="3"/>
        <v>1.0620000000000001</v>
      </c>
      <c r="H31" s="42">
        <v>53.1</v>
      </c>
      <c r="I31" s="42">
        <v>117.87</v>
      </c>
      <c r="J31" s="42">
        <f t="shared" si="4"/>
        <v>2.3574000000000002</v>
      </c>
      <c r="K31" s="44" t="s">
        <v>9</v>
      </c>
      <c r="L31" s="12"/>
      <c r="M31" s="31"/>
      <c r="N31" s="21"/>
      <c r="O31" s="16"/>
      <c r="P31" s="16"/>
      <c r="Q31" s="12"/>
      <c r="R31" s="16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</row>
    <row r="32" spans="1:86" s="14" customFormat="1" ht="22.5" x14ac:dyDescent="0.2">
      <c r="A32" s="45" t="s">
        <v>1</v>
      </c>
      <c r="B32" s="46">
        <v>20</v>
      </c>
      <c r="C32" s="41">
        <v>2.2599999999999998</v>
      </c>
      <c r="D32" s="42">
        <f t="shared" si="0"/>
        <v>112.99999999999999</v>
      </c>
      <c r="E32" s="43">
        <f t="shared" si="1"/>
        <v>0.76839999999999997</v>
      </c>
      <c r="F32" s="42">
        <f t="shared" si="2"/>
        <v>38.419999999999995</v>
      </c>
      <c r="G32" s="42">
        <f t="shared" si="3"/>
        <v>1.0620000000000001</v>
      </c>
      <c r="H32" s="42">
        <v>53.1</v>
      </c>
      <c r="I32" s="42">
        <v>117.87</v>
      </c>
      <c r="J32" s="42">
        <f t="shared" si="4"/>
        <v>2.3574000000000002</v>
      </c>
      <c r="K32" s="44" t="s">
        <v>9</v>
      </c>
      <c r="L32" s="12"/>
      <c r="M32" s="31"/>
      <c r="N32" s="21"/>
      <c r="O32" s="16"/>
      <c r="P32" s="16"/>
      <c r="Q32" s="12"/>
      <c r="R32" s="16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</row>
    <row r="33" spans="1:86" s="14" customFormat="1" ht="22.5" x14ac:dyDescent="0.2">
      <c r="A33" s="45" t="s">
        <v>74</v>
      </c>
      <c r="B33" s="46">
        <v>20</v>
      </c>
      <c r="C33" s="41">
        <v>2.79</v>
      </c>
      <c r="D33" s="42">
        <f t="shared" si="0"/>
        <v>139.5</v>
      </c>
      <c r="E33" s="43">
        <f t="shared" si="1"/>
        <v>0.94860000000000011</v>
      </c>
      <c r="F33" s="42">
        <f t="shared" si="2"/>
        <v>47.430000000000007</v>
      </c>
      <c r="G33" s="42">
        <f t="shared" si="3"/>
        <v>1.0620000000000001</v>
      </c>
      <c r="H33" s="42">
        <v>53.1</v>
      </c>
      <c r="I33" s="42">
        <v>117.87</v>
      </c>
      <c r="J33" s="42">
        <f t="shared" si="4"/>
        <v>2.3574000000000002</v>
      </c>
      <c r="K33" s="44" t="s">
        <v>9</v>
      </c>
      <c r="L33" s="12"/>
      <c r="M33" s="31"/>
      <c r="N33" s="21"/>
      <c r="O33" s="16"/>
      <c r="P33" s="16"/>
      <c r="Q33" s="12"/>
      <c r="R33" s="16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</row>
    <row r="34" spans="1:86" s="14" customFormat="1" ht="22.5" x14ac:dyDescent="0.2">
      <c r="A34" s="45" t="s">
        <v>2</v>
      </c>
      <c r="B34" s="46">
        <v>20</v>
      </c>
      <c r="C34" s="41">
        <v>2.92</v>
      </c>
      <c r="D34" s="42">
        <f t="shared" si="0"/>
        <v>146</v>
      </c>
      <c r="E34" s="43">
        <f t="shared" si="1"/>
        <v>0.99280000000000002</v>
      </c>
      <c r="F34" s="42">
        <f t="shared" si="2"/>
        <v>49.64</v>
      </c>
      <c r="G34" s="42">
        <f t="shared" si="3"/>
        <v>1.0620000000000001</v>
      </c>
      <c r="H34" s="42">
        <v>53.1</v>
      </c>
      <c r="I34" s="42">
        <v>117.87</v>
      </c>
      <c r="J34" s="42">
        <f t="shared" si="4"/>
        <v>2.3574000000000002</v>
      </c>
      <c r="K34" s="44" t="s">
        <v>9</v>
      </c>
      <c r="L34" s="12"/>
      <c r="M34" s="31"/>
      <c r="N34" s="21"/>
      <c r="O34" s="16"/>
      <c r="P34" s="16"/>
      <c r="Q34" s="12"/>
      <c r="R34" s="16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</row>
    <row r="35" spans="1:86" s="14" customFormat="1" ht="22.5" x14ac:dyDescent="0.2">
      <c r="A35" s="45" t="s">
        <v>86</v>
      </c>
      <c r="B35" s="46">
        <v>20</v>
      </c>
      <c r="C35" s="41">
        <v>2.92</v>
      </c>
      <c r="D35" s="42">
        <f t="shared" si="0"/>
        <v>146</v>
      </c>
      <c r="E35" s="43">
        <f t="shared" si="1"/>
        <v>0.99280000000000002</v>
      </c>
      <c r="F35" s="42">
        <f t="shared" si="2"/>
        <v>49.64</v>
      </c>
      <c r="G35" s="42">
        <f t="shared" si="3"/>
        <v>1.0620000000000001</v>
      </c>
      <c r="H35" s="42">
        <v>53.1</v>
      </c>
      <c r="I35" s="42">
        <v>117.87</v>
      </c>
      <c r="J35" s="42">
        <f t="shared" si="4"/>
        <v>2.3574000000000002</v>
      </c>
      <c r="K35" s="44" t="s">
        <v>9</v>
      </c>
      <c r="L35" s="12"/>
      <c r="M35" s="31"/>
      <c r="N35" s="21"/>
      <c r="O35" s="16"/>
      <c r="P35" s="16"/>
      <c r="Q35" s="12"/>
      <c r="R35" s="16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</row>
    <row r="36" spans="1:86" s="14" customFormat="1" ht="22.5" x14ac:dyDescent="0.2">
      <c r="A36" s="45" t="s">
        <v>20</v>
      </c>
      <c r="B36" s="46">
        <v>20</v>
      </c>
      <c r="C36" s="41">
        <v>2.92</v>
      </c>
      <c r="D36" s="42">
        <f t="shared" si="0"/>
        <v>146</v>
      </c>
      <c r="E36" s="43">
        <f t="shared" si="1"/>
        <v>0.99280000000000002</v>
      </c>
      <c r="F36" s="42">
        <f t="shared" si="2"/>
        <v>49.64</v>
      </c>
      <c r="G36" s="42">
        <f t="shared" si="3"/>
        <v>1.0620000000000001</v>
      </c>
      <c r="H36" s="42">
        <v>53.1</v>
      </c>
      <c r="I36" s="42">
        <v>117.87</v>
      </c>
      <c r="J36" s="42">
        <f t="shared" si="4"/>
        <v>2.3574000000000002</v>
      </c>
      <c r="K36" s="44" t="s">
        <v>9</v>
      </c>
      <c r="L36" s="12"/>
      <c r="M36" s="31"/>
      <c r="N36" s="21"/>
      <c r="O36" s="16"/>
      <c r="P36" s="16"/>
      <c r="Q36" s="12"/>
      <c r="R36" s="16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</row>
    <row r="37" spans="1:86" s="14" customFormat="1" ht="22.5" x14ac:dyDescent="0.2">
      <c r="A37" s="45" t="s">
        <v>66</v>
      </c>
      <c r="B37" s="46">
        <v>20</v>
      </c>
      <c r="C37" s="41">
        <v>2.79</v>
      </c>
      <c r="D37" s="42">
        <f t="shared" si="0"/>
        <v>139.5</v>
      </c>
      <c r="E37" s="43">
        <f t="shared" si="1"/>
        <v>0.94860000000000011</v>
      </c>
      <c r="F37" s="42">
        <f t="shared" si="2"/>
        <v>47.430000000000007</v>
      </c>
      <c r="G37" s="42">
        <f t="shared" si="3"/>
        <v>1.0620000000000001</v>
      </c>
      <c r="H37" s="42">
        <v>53.1</v>
      </c>
      <c r="I37" s="42">
        <v>117.87</v>
      </c>
      <c r="J37" s="42">
        <f t="shared" si="4"/>
        <v>2.3574000000000002</v>
      </c>
      <c r="K37" s="44" t="s">
        <v>9</v>
      </c>
      <c r="L37" s="12"/>
      <c r="M37" s="31"/>
      <c r="N37" s="21"/>
      <c r="O37" s="16"/>
      <c r="P37" s="16"/>
      <c r="Q37" s="12"/>
      <c r="R37" s="16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</row>
    <row r="38" spans="1:86" s="14" customFormat="1" ht="22.5" x14ac:dyDescent="0.2">
      <c r="A38" s="45" t="s">
        <v>63</v>
      </c>
      <c r="B38" s="46">
        <v>20</v>
      </c>
      <c r="C38" s="41">
        <v>2.79</v>
      </c>
      <c r="D38" s="42">
        <f t="shared" si="0"/>
        <v>139.5</v>
      </c>
      <c r="E38" s="43">
        <f t="shared" si="1"/>
        <v>0.94860000000000011</v>
      </c>
      <c r="F38" s="42">
        <f t="shared" si="2"/>
        <v>47.430000000000007</v>
      </c>
      <c r="G38" s="42">
        <f t="shared" si="3"/>
        <v>1.0620000000000001</v>
      </c>
      <c r="H38" s="42">
        <v>53.1</v>
      </c>
      <c r="I38" s="42">
        <v>117.87</v>
      </c>
      <c r="J38" s="42">
        <f t="shared" si="4"/>
        <v>2.3574000000000002</v>
      </c>
      <c r="K38" s="44" t="s">
        <v>9</v>
      </c>
      <c r="L38" s="12"/>
      <c r="M38" s="31"/>
      <c r="N38" s="21"/>
      <c r="O38" s="16"/>
      <c r="P38" s="16"/>
      <c r="Q38" s="12"/>
      <c r="R38" s="16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</row>
    <row r="39" spans="1:86" s="14" customFormat="1" ht="22.5" x14ac:dyDescent="0.2">
      <c r="A39" s="45" t="s">
        <v>64</v>
      </c>
      <c r="B39" s="46">
        <v>20</v>
      </c>
      <c r="C39" s="41">
        <v>2.79</v>
      </c>
      <c r="D39" s="42">
        <f t="shared" ref="D39:D70" si="5">C39/B39*1000</f>
        <v>139.5</v>
      </c>
      <c r="E39" s="43">
        <f t="shared" si="1"/>
        <v>0.94860000000000011</v>
      </c>
      <c r="F39" s="42">
        <f t="shared" si="2"/>
        <v>47.430000000000007</v>
      </c>
      <c r="G39" s="42">
        <f t="shared" si="3"/>
        <v>1.0620000000000001</v>
      </c>
      <c r="H39" s="42">
        <v>53.1</v>
      </c>
      <c r="I39" s="42">
        <v>117.87</v>
      </c>
      <c r="J39" s="42">
        <f t="shared" si="4"/>
        <v>2.3574000000000002</v>
      </c>
      <c r="K39" s="44" t="s">
        <v>9</v>
      </c>
      <c r="L39" s="12"/>
      <c r="M39" s="31"/>
      <c r="N39" s="21"/>
      <c r="O39" s="16"/>
      <c r="P39" s="16"/>
      <c r="Q39" s="12"/>
      <c r="R39" s="16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</row>
    <row r="40" spans="1:86" s="14" customFormat="1" ht="22.5" x14ac:dyDescent="0.2">
      <c r="A40" s="45" t="s">
        <v>149</v>
      </c>
      <c r="B40" s="46">
        <v>20</v>
      </c>
      <c r="C40" s="41">
        <v>4.5</v>
      </c>
      <c r="D40" s="42">
        <f t="shared" si="5"/>
        <v>225</v>
      </c>
      <c r="E40" s="43">
        <f>C40*34%</f>
        <v>1.53</v>
      </c>
      <c r="F40" s="42">
        <f t="shared" si="2"/>
        <v>76.5</v>
      </c>
      <c r="G40" s="42">
        <f t="shared" si="3"/>
        <v>1.0620000000000001</v>
      </c>
      <c r="H40" s="42">
        <v>53.1</v>
      </c>
      <c r="I40" s="42">
        <f>F40+H40</f>
        <v>129.6</v>
      </c>
      <c r="J40" s="42">
        <f t="shared" si="4"/>
        <v>2.5919999999999996</v>
      </c>
      <c r="K40" s="44" t="s">
        <v>9</v>
      </c>
      <c r="L40" s="12"/>
      <c r="M40" s="31"/>
      <c r="N40" s="12"/>
      <c r="O40" s="16"/>
      <c r="P40" s="16"/>
      <c r="Q40" s="12"/>
      <c r="R40" s="16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</row>
    <row r="41" spans="1:86" s="14" customFormat="1" ht="22.5" x14ac:dyDescent="0.2">
      <c r="A41" s="45" t="s">
        <v>303</v>
      </c>
      <c r="B41" s="46">
        <v>20</v>
      </c>
      <c r="C41" s="41">
        <v>4.5</v>
      </c>
      <c r="D41" s="42">
        <f t="shared" si="5"/>
        <v>225</v>
      </c>
      <c r="E41" s="43">
        <f t="shared" si="1"/>
        <v>1.53</v>
      </c>
      <c r="F41" s="42">
        <f t="shared" si="2"/>
        <v>76.5</v>
      </c>
      <c r="G41" s="42">
        <f t="shared" si="3"/>
        <v>1.0620000000000001</v>
      </c>
      <c r="H41" s="42">
        <v>53.1</v>
      </c>
      <c r="I41" s="42">
        <f>F41+H41</f>
        <v>129.6</v>
      </c>
      <c r="J41" s="42">
        <f t="shared" si="4"/>
        <v>2.5919999999999996</v>
      </c>
      <c r="K41" s="44" t="s">
        <v>9</v>
      </c>
      <c r="L41" s="12"/>
      <c r="M41" s="31"/>
      <c r="N41" s="12"/>
      <c r="O41" s="16"/>
      <c r="P41" s="16"/>
      <c r="Q41" s="12"/>
      <c r="R41" s="16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</row>
    <row r="42" spans="1:86" s="14" customFormat="1" ht="22.5" x14ac:dyDescent="0.2">
      <c r="A42" s="45" t="s">
        <v>150</v>
      </c>
      <c r="B42" s="46">
        <v>20</v>
      </c>
      <c r="C42" s="41">
        <v>4.5</v>
      </c>
      <c r="D42" s="42">
        <f t="shared" si="5"/>
        <v>225</v>
      </c>
      <c r="E42" s="43">
        <f t="shared" si="1"/>
        <v>1.53</v>
      </c>
      <c r="F42" s="42">
        <f t="shared" si="2"/>
        <v>76.5</v>
      </c>
      <c r="G42" s="42">
        <f t="shared" si="3"/>
        <v>1.0620000000000001</v>
      </c>
      <c r="H42" s="42">
        <v>53.1</v>
      </c>
      <c r="I42" s="42">
        <f>F42+H42</f>
        <v>129.6</v>
      </c>
      <c r="J42" s="42">
        <f t="shared" si="4"/>
        <v>2.5919999999999996</v>
      </c>
      <c r="K42" s="44" t="s">
        <v>9</v>
      </c>
      <c r="L42" s="12"/>
      <c r="M42" s="31"/>
      <c r="N42" s="12"/>
      <c r="O42" s="16"/>
      <c r="P42" s="16"/>
      <c r="Q42" s="12"/>
      <c r="R42" s="16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</row>
    <row r="43" spans="1:86" s="14" customFormat="1" ht="26.25" customHeight="1" x14ac:dyDescent="0.2">
      <c r="A43" s="45" t="s">
        <v>176</v>
      </c>
      <c r="B43" s="46">
        <v>24</v>
      </c>
      <c r="C43" s="41">
        <v>3.38</v>
      </c>
      <c r="D43" s="42">
        <f t="shared" si="5"/>
        <v>140.83333333333334</v>
      </c>
      <c r="E43" s="43">
        <f t="shared" si="1"/>
        <v>1.1492</v>
      </c>
      <c r="F43" s="42">
        <f t="shared" si="2"/>
        <v>47.88333333333334</v>
      </c>
      <c r="G43" s="42">
        <f t="shared" si="3"/>
        <v>1.2744</v>
      </c>
      <c r="H43" s="42">
        <v>53.1</v>
      </c>
      <c r="I43" s="42">
        <v>117.87</v>
      </c>
      <c r="J43" s="42">
        <f t="shared" si="4"/>
        <v>2.8288799999999998</v>
      </c>
      <c r="K43" s="44" t="s">
        <v>9</v>
      </c>
      <c r="L43" s="12"/>
      <c r="M43" s="31"/>
      <c r="N43" s="12"/>
      <c r="O43" s="16"/>
      <c r="P43" s="16"/>
      <c r="Q43" s="12"/>
      <c r="R43" s="16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</row>
    <row r="44" spans="1:86" s="14" customFormat="1" ht="22.5" x14ac:dyDescent="0.2">
      <c r="A44" s="45" t="s">
        <v>151</v>
      </c>
      <c r="B44" s="46">
        <v>20</v>
      </c>
      <c r="C44" s="41">
        <v>4.5</v>
      </c>
      <c r="D44" s="42">
        <f t="shared" si="5"/>
        <v>225</v>
      </c>
      <c r="E44" s="43">
        <f t="shared" si="1"/>
        <v>1.53</v>
      </c>
      <c r="F44" s="42">
        <f t="shared" si="2"/>
        <v>76.5</v>
      </c>
      <c r="G44" s="42">
        <f t="shared" si="3"/>
        <v>1.0620000000000001</v>
      </c>
      <c r="H44" s="42">
        <v>53.1</v>
      </c>
      <c r="I44" s="42">
        <f>F44+H44</f>
        <v>129.6</v>
      </c>
      <c r="J44" s="42">
        <f t="shared" si="4"/>
        <v>2.5919999999999996</v>
      </c>
      <c r="K44" s="44" t="s">
        <v>9</v>
      </c>
      <c r="L44" s="12"/>
      <c r="M44" s="31"/>
      <c r="N44" s="12"/>
      <c r="O44" s="16"/>
      <c r="P44" s="16"/>
      <c r="Q44" s="12"/>
      <c r="R44" s="16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</row>
    <row r="45" spans="1:86" s="14" customFormat="1" ht="22.5" customHeight="1" x14ac:dyDescent="0.2">
      <c r="A45" s="45" t="s">
        <v>127</v>
      </c>
      <c r="B45" s="46">
        <v>20</v>
      </c>
      <c r="C45" s="41">
        <v>2.65</v>
      </c>
      <c r="D45" s="42">
        <f t="shared" si="5"/>
        <v>132.5</v>
      </c>
      <c r="E45" s="43">
        <f t="shared" si="1"/>
        <v>0.90100000000000002</v>
      </c>
      <c r="F45" s="42">
        <f t="shared" si="2"/>
        <v>45.050000000000004</v>
      </c>
      <c r="G45" s="42">
        <f t="shared" si="3"/>
        <v>1.0620000000000001</v>
      </c>
      <c r="H45" s="42">
        <v>53.1</v>
      </c>
      <c r="I45" s="42">
        <v>117.87</v>
      </c>
      <c r="J45" s="42">
        <f t="shared" si="4"/>
        <v>2.3574000000000002</v>
      </c>
      <c r="K45" s="44" t="s">
        <v>9</v>
      </c>
      <c r="L45" s="12"/>
      <c r="M45" s="31"/>
      <c r="N45" s="21"/>
      <c r="O45" s="16"/>
      <c r="P45" s="16"/>
      <c r="Q45" s="12"/>
      <c r="R45" s="16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</row>
    <row r="46" spans="1:86" s="14" customFormat="1" ht="22.5" x14ac:dyDescent="0.2">
      <c r="A46" s="47" t="s">
        <v>304</v>
      </c>
      <c r="B46" s="46">
        <v>20</v>
      </c>
      <c r="C46" s="41">
        <v>4.5</v>
      </c>
      <c r="D46" s="42">
        <f t="shared" si="5"/>
        <v>225</v>
      </c>
      <c r="E46" s="43">
        <f t="shared" si="1"/>
        <v>1.53</v>
      </c>
      <c r="F46" s="42">
        <f t="shared" si="2"/>
        <v>76.5</v>
      </c>
      <c r="G46" s="42">
        <f t="shared" si="3"/>
        <v>1.0620000000000001</v>
      </c>
      <c r="H46" s="42">
        <v>53.1</v>
      </c>
      <c r="I46" s="42">
        <f>F46+H46</f>
        <v>129.6</v>
      </c>
      <c r="J46" s="42">
        <f t="shared" si="4"/>
        <v>2.5919999999999996</v>
      </c>
      <c r="K46" s="44" t="s">
        <v>9</v>
      </c>
      <c r="L46" s="12"/>
      <c r="M46" s="31"/>
      <c r="N46" s="15"/>
      <c r="O46" s="16"/>
      <c r="P46" s="16"/>
      <c r="Q46" s="12"/>
      <c r="R46" s="16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</row>
    <row r="47" spans="1:86" s="14" customFormat="1" ht="30" customHeight="1" x14ac:dyDescent="0.2">
      <c r="A47" s="47" t="s">
        <v>305</v>
      </c>
      <c r="B47" s="46">
        <v>20</v>
      </c>
      <c r="C47" s="41">
        <v>4.5</v>
      </c>
      <c r="D47" s="42">
        <f t="shared" si="5"/>
        <v>225</v>
      </c>
      <c r="E47" s="43">
        <f t="shared" si="1"/>
        <v>1.53</v>
      </c>
      <c r="F47" s="42">
        <f t="shared" si="2"/>
        <v>76.5</v>
      </c>
      <c r="G47" s="42">
        <f t="shared" si="3"/>
        <v>1.0620000000000001</v>
      </c>
      <c r="H47" s="42">
        <v>53.1</v>
      </c>
      <c r="I47" s="42">
        <f>F47+H47</f>
        <v>129.6</v>
      </c>
      <c r="J47" s="42">
        <f t="shared" si="4"/>
        <v>2.5919999999999996</v>
      </c>
      <c r="K47" s="44" t="s">
        <v>9</v>
      </c>
      <c r="L47" s="12"/>
      <c r="M47" s="31"/>
      <c r="N47" s="12"/>
      <c r="O47" s="16"/>
      <c r="P47" s="16"/>
      <c r="Q47" s="12"/>
      <c r="R47" s="16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</row>
    <row r="48" spans="1:86" s="14" customFormat="1" ht="29.25" customHeight="1" x14ac:dyDescent="0.2">
      <c r="A48" s="47" t="s">
        <v>191</v>
      </c>
      <c r="B48" s="46">
        <v>20</v>
      </c>
      <c r="C48" s="41">
        <v>3.58</v>
      </c>
      <c r="D48" s="42">
        <f t="shared" si="5"/>
        <v>179</v>
      </c>
      <c r="E48" s="43">
        <f t="shared" si="1"/>
        <v>1.2172000000000001</v>
      </c>
      <c r="F48" s="42">
        <f t="shared" si="2"/>
        <v>60.860000000000007</v>
      </c>
      <c r="G48" s="42">
        <f t="shared" si="3"/>
        <v>1.0620000000000001</v>
      </c>
      <c r="H48" s="42">
        <v>53.1</v>
      </c>
      <c r="I48" s="42">
        <v>117.87</v>
      </c>
      <c r="J48" s="42">
        <f t="shared" si="4"/>
        <v>2.3574000000000002</v>
      </c>
      <c r="K48" s="44" t="s">
        <v>9</v>
      </c>
      <c r="L48" s="12"/>
      <c r="M48" s="31"/>
      <c r="N48" s="12"/>
      <c r="O48" s="16"/>
      <c r="P48" s="16"/>
      <c r="Q48" s="12"/>
      <c r="R48" s="16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</row>
    <row r="49" spans="1:86" s="14" customFormat="1" ht="22.5" x14ac:dyDescent="0.2">
      <c r="A49" s="45" t="s">
        <v>35</v>
      </c>
      <c r="B49" s="46">
        <v>20</v>
      </c>
      <c r="C49" s="41">
        <v>2.79</v>
      </c>
      <c r="D49" s="42">
        <f t="shared" si="5"/>
        <v>139.5</v>
      </c>
      <c r="E49" s="43">
        <f t="shared" si="1"/>
        <v>0.94860000000000011</v>
      </c>
      <c r="F49" s="42">
        <f t="shared" si="2"/>
        <v>47.430000000000007</v>
      </c>
      <c r="G49" s="42">
        <f t="shared" si="3"/>
        <v>1.0620000000000001</v>
      </c>
      <c r="H49" s="42">
        <v>53.1</v>
      </c>
      <c r="I49" s="42">
        <v>117.87</v>
      </c>
      <c r="J49" s="42">
        <f t="shared" si="4"/>
        <v>2.3574000000000002</v>
      </c>
      <c r="K49" s="44" t="s">
        <v>9</v>
      </c>
      <c r="L49" s="12"/>
      <c r="M49" s="31"/>
      <c r="N49" s="21"/>
      <c r="O49" s="16"/>
      <c r="P49" s="16"/>
      <c r="Q49" s="12"/>
      <c r="R49" s="16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</row>
    <row r="50" spans="1:86" s="14" customFormat="1" ht="22.5" x14ac:dyDescent="0.2">
      <c r="A50" s="45" t="s">
        <v>148</v>
      </c>
      <c r="B50" s="46">
        <v>20</v>
      </c>
      <c r="C50" s="41">
        <v>3.05</v>
      </c>
      <c r="D50" s="42">
        <f t="shared" si="5"/>
        <v>152.5</v>
      </c>
      <c r="E50" s="43">
        <f t="shared" si="1"/>
        <v>1.0369999999999999</v>
      </c>
      <c r="F50" s="42">
        <f t="shared" si="2"/>
        <v>51.85</v>
      </c>
      <c r="G50" s="42">
        <f t="shared" si="3"/>
        <v>1.0620000000000001</v>
      </c>
      <c r="H50" s="42">
        <v>53.1</v>
      </c>
      <c r="I50" s="42">
        <v>117.87</v>
      </c>
      <c r="J50" s="42">
        <f t="shared" si="4"/>
        <v>2.3574000000000002</v>
      </c>
      <c r="K50" s="44" t="s">
        <v>9</v>
      </c>
      <c r="L50" s="12"/>
      <c r="M50" s="31"/>
      <c r="N50" s="12"/>
      <c r="O50" s="16"/>
      <c r="P50" s="16"/>
      <c r="Q50" s="12"/>
      <c r="R50" s="16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</row>
    <row r="51" spans="1:86" s="14" customFormat="1" ht="22.5" x14ac:dyDescent="0.2">
      <c r="A51" s="45" t="s">
        <v>152</v>
      </c>
      <c r="B51" s="46">
        <v>20</v>
      </c>
      <c r="C51" s="41">
        <v>3.05</v>
      </c>
      <c r="D51" s="42">
        <f t="shared" si="5"/>
        <v>152.5</v>
      </c>
      <c r="E51" s="43">
        <f t="shared" si="1"/>
        <v>1.0369999999999999</v>
      </c>
      <c r="F51" s="42">
        <f t="shared" si="2"/>
        <v>51.85</v>
      </c>
      <c r="G51" s="42">
        <f t="shared" si="3"/>
        <v>1.0620000000000001</v>
      </c>
      <c r="H51" s="42">
        <v>53.1</v>
      </c>
      <c r="I51" s="42">
        <v>117.87</v>
      </c>
      <c r="J51" s="42">
        <f t="shared" si="4"/>
        <v>2.3574000000000002</v>
      </c>
      <c r="K51" s="44" t="s">
        <v>9</v>
      </c>
      <c r="L51" s="12"/>
      <c r="M51" s="31"/>
      <c r="N51" s="12"/>
      <c r="O51" s="16"/>
      <c r="P51" s="16"/>
      <c r="Q51" s="12"/>
      <c r="R51" s="16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</row>
    <row r="52" spans="1:86" s="14" customFormat="1" ht="24.75" customHeight="1" x14ac:dyDescent="0.2">
      <c r="A52" s="47" t="s">
        <v>306</v>
      </c>
      <c r="B52" s="46">
        <v>20</v>
      </c>
      <c r="C52" s="41">
        <v>4.5</v>
      </c>
      <c r="D52" s="42">
        <f t="shared" si="5"/>
        <v>225</v>
      </c>
      <c r="E52" s="43">
        <f t="shared" si="1"/>
        <v>1.53</v>
      </c>
      <c r="F52" s="42">
        <f t="shared" si="2"/>
        <v>76.5</v>
      </c>
      <c r="G52" s="42">
        <f t="shared" si="3"/>
        <v>1.0620000000000001</v>
      </c>
      <c r="H52" s="42">
        <v>53.1</v>
      </c>
      <c r="I52" s="42">
        <f>F52+H52</f>
        <v>129.6</v>
      </c>
      <c r="J52" s="42">
        <f t="shared" si="4"/>
        <v>2.5919999999999996</v>
      </c>
      <c r="K52" s="44" t="s">
        <v>9</v>
      </c>
      <c r="L52" s="12"/>
      <c r="M52" s="31"/>
      <c r="N52" s="12"/>
      <c r="O52" s="16"/>
      <c r="P52" s="16"/>
      <c r="Q52" s="12"/>
      <c r="R52" s="16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</row>
    <row r="53" spans="1:86" s="14" customFormat="1" ht="25.5" customHeight="1" x14ac:dyDescent="0.2">
      <c r="A53" s="47" t="s">
        <v>307</v>
      </c>
      <c r="B53" s="46">
        <v>20</v>
      </c>
      <c r="C53" s="41">
        <v>3.05</v>
      </c>
      <c r="D53" s="42">
        <f t="shared" si="5"/>
        <v>152.5</v>
      </c>
      <c r="E53" s="43">
        <f t="shared" si="1"/>
        <v>1.0369999999999999</v>
      </c>
      <c r="F53" s="42">
        <f t="shared" si="2"/>
        <v>51.85</v>
      </c>
      <c r="G53" s="42">
        <f t="shared" si="3"/>
        <v>1.0620000000000001</v>
      </c>
      <c r="H53" s="42">
        <v>53.1</v>
      </c>
      <c r="I53" s="42">
        <v>117.87</v>
      </c>
      <c r="J53" s="42">
        <f t="shared" si="4"/>
        <v>2.3574000000000002</v>
      </c>
      <c r="K53" s="44" t="s">
        <v>9</v>
      </c>
      <c r="L53" s="12"/>
      <c r="M53" s="31"/>
      <c r="N53" s="12"/>
      <c r="O53" s="16"/>
      <c r="P53" s="16"/>
      <c r="Q53" s="12"/>
      <c r="R53" s="16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</row>
    <row r="54" spans="1:86" s="14" customFormat="1" ht="25.5" customHeight="1" x14ac:dyDescent="0.2">
      <c r="A54" s="48" t="s">
        <v>308</v>
      </c>
      <c r="B54" s="46">
        <v>20</v>
      </c>
      <c r="C54" s="41">
        <v>3.32</v>
      </c>
      <c r="D54" s="42">
        <f t="shared" si="5"/>
        <v>165.99999999999997</v>
      </c>
      <c r="E54" s="43">
        <f t="shared" si="1"/>
        <v>1.1288</v>
      </c>
      <c r="F54" s="42">
        <f t="shared" si="2"/>
        <v>56.44</v>
      </c>
      <c r="G54" s="42">
        <f t="shared" si="3"/>
        <v>1.0620000000000001</v>
      </c>
      <c r="H54" s="42">
        <v>53.1</v>
      </c>
      <c r="I54" s="42">
        <v>117.87</v>
      </c>
      <c r="J54" s="42">
        <f t="shared" si="4"/>
        <v>2.3574000000000002</v>
      </c>
      <c r="K54" s="44" t="s">
        <v>9</v>
      </c>
      <c r="L54" s="12"/>
      <c r="M54" s="31"/>
      <c r="N54" s="12"/>
      <c r="O54" s="16"/>
      <c r="P54" s="16"/>
      <c r="Q54" s="12"/>
      <c r="R54" s="16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</row>
    <row r="55" spans="1:86" s="14" customFormat="1" ht="25.5" customHeight="1" x14ac:dyDescent="0.2">
      <c r="A55" s="48" t="s">
        <v>309</v>
      </c>
      <c r="B55" s="46">
        <v>20</v>
      </c>
      <c r="C55" s="41">
        <v>3.32</v>
      </c>
      <c r="D55" s="42">
        <f t="shared" si="5"/>
        <v>165.99999999999997</v>
      </c>
      <c r="E55" s="43">
        <f t="shared" si="1"/>
        <v>1.1288</v>
      </c>
      <c r="F55" s="42">
        <f t="shared" si="2"/>
        <v>56.44</v>
      </c>
      <c r="G55" s="42">
        <f t="shared" si="3"/>
        <v>1.0620000000000001</v>
      </c>
      <c r="H55" s="42">
        <v>53.1</v>
      </c>
      <c r="I55" s="42">
        <v>117.87</v>
      </c>
      <c r="J55" s="42">
        <f t="shared" si="4"/>
        <v>2.3574000000000002</v>
      </c>
      <c r="K55" s="44" t="s">
        <v>9</v>
      </c>
      <c r="L55" s="12"/>
      <c r="M55" s="31"/>
      <c r="N55" s="12"/>
      <c r="O55" s="16"/>
      <c r="P55" s="16"/>
      <c r="Q55" s="12"/>
      <c r="R55" s="16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</row>
    <row r="56" spans="1:86" s="14" customFormat="1" ht="25.5" customHeight="1" x14ac:dyDescent="0.2">
      <c r="A56" s="48" t="s">
        <v>213</v>
      </c>
      <c r="B56" s="46">
        <v>20</v>
      </c>
      <c r="C56" s="41">
        <v>4.5999999999999996</v>
      </c>
      <c r="D56" s="42">
        <f t="shared" si="5"/>
        <v>229.99999999999997</v>
      </c>
      <c r="E56" s="43">
        <f>C56*34%</f>
        <v>1.5640000000000001</v>
      </c>
      <c r="F56" s="42">
        <f>D56*34%</f>
        <v>78.2</v>
      </c>
      <c r="G56" s="42">
        <f t="shared" si="3"/>
        <v>1.0620000000000001</v>
      </c>
      <c r="H56" s="42">
        <v>53.1</v>
      </c>
      <c r="I56" s="42">
        <f>F56+H56</f>
        <v>131.30000000000001</v>
      </c>
      <c r="J56" s="42">
        <f t="shared" si="4"/>
        <v>2.6259999999999999</v>
      </c>
      <c r="K56" s="44" t="s">
        <v>9</v>
      </c>
      <c r="L56" s="12"/>
      <c r="M56" s="31"/>
      <c r="N56" s="12"/>
      <c r="O56" s="16"/>
      <c r="P56" s="16"/>
      <c r="Q56" s="12"/>
      <c r="R56" s="16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</row>
    <row r="57" spans="1:86" s="14" customFormat="1" ht="25.5" customHeight="1" x14ac:dyDescent="0.2">
      <c r="A57" s="48" t="s">
        <v>214</v>
      </c>
      <c r="B57" s="46">
        <v>20</v>
      </c>
      <c r="C57" s="41">
        <v>4.5999999999999996</v>
      </c>
      <c r="D57" s="42">
        <f t="shared" si="5"/>
        <v>229.99999999999997</v>
      </c>
      <c r="E57" s="43">
        <f t="shared" si="1"/>
        <v>1.5640000000000001</v>
      </c>
      <c r="F57" s="42">
        <f t="shared" si="2"/>
        <v>78.2</v>
      </c>
      <c r="G57" s="42">
        <f t="shared" si="3"/>
        <v>1.0620000000000001</v>
      </c>
      <c r="H57" s="42">
        <v>53.1</v>
      </c>
      <c r="I57" s="42">
        <f>F57+H57</f>
        <v>131.30000000000001</v>
      </c>
      <c r="J57" s="42">
        <f t="shared" si="4"/>
        <v>2.6259999999999999</v>
      </c>
      <c r="K57" s="44" t="s">
        <v>9</v>
      </c>
      <c r="L57" s="12"/>
      <c r="M57" s="31"/>
      <c r="N57" s="12"/>
      <c r="O57" s="16"/>
      <c r="P57" s="16"/>
      <c r="Q57" s="12"/>
      <c r="R57" s="16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</row>
    <row r="58" spans="1:86" s="14" customFormat="1" ht="25.5" customHeight="1" x14ac:dyDescent="0.2">
      <c r="A58" s="48" t="s">
        <v>215</v>
      </c>
      <c r="B58" s="46">
        <v>20</v>
      </c>
      <c r="C58" s="41">
        <v>3.58</v>
      </c>
      <c r="D58" s="42">
        <f t="shared" si="5"/>
        <v>179</v>
      </c>
      <c r="E58" s="43">
        <f t="shared" si="1"/>
        <v>1.2172000000000001</v>
      </c>
      <c r="F58" s="42">
        <f t="shared" si="2"/>
        <v>60.860000000000007</v>
      </c>
      <c r="G58" s="42">
        <f t="shared" si="3"/>
        <v>1.0620000000000001</v>
      </c>
      <c r="H58" s="42">
        <v>53.1</v>
      </c>
      <c r="I58" s="42">
        <v>117.87</v>
      </c>
      <c r="J58" s="42">
        <f t="shared" si="4"/>
        <v>2.3574000000000002</v>
      </c>
      <c r="K58" s="44" t="s">
        <v>9</v>
      </c>
      <c r="L58" s="12"/>
      <c r="M58" s="31"/>
      <c r="N58" s="12"/>
      <c r="O58" s="16"/>
      <c r="P58" s="16"/>
      <c r="Q58" s="12"/>
      <c r="R58" s="16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</row>
    <row r="59" spans="1:86" s="14" customFormat="1" ht="25.5" customHeight="1" x14ac:dyDescent="0.2">
      <c r="A59" s="48" t="s">
        <v>310</v>
      </c>
      <c r="B59" s="46">
        <v>20</v>
      </c>
      <c r="C59" s="41">
        <v>4.5999999999999996</v>
      </c>
      <c r="D59" s="42">
        <f t="shared" si="5"/>
        <v>229.99999999999997</v>
      </c>
      <c r="E59" s="43">
        <f t="shared" si="1"/>
        <v>1.5640000000000001</v>
      </c>
      <c r="F59" s="42">
        <f t="shared" si="2"/>
        <v>78.2</v>
      </c>
      <c r="G59" s="42">
        <f t="shared" si="3"/>
        <v>1.0620000000000001</v>
      </c>
      <c r="H59" s="42">
        <v>53.1</v>
      </c>
      <c r="I59" s="42">
        <f t="shared" ref="I59:I67" si="6">F59+H59</f>
        <v>131.30000000000001</v>
      </c>
      <c r="J59" s="42">
        <f t="shared" si="4"/>
        <v>2.6259999999999999</v>
      </c>
      <c r="K59" s="44" t="s">
        <v>9</v>
      </c>
      <c r="L59" s="12"/>
      <c r="M59" s="31"/>
      <c r="N59" s="15"/>
      <c r="O59" s="16"/>
      <c r="P59" s="16"/>
      <c r="Q59" s="12"/>
      <c r="R59" s="16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</row>
    <row r="60" spans="1:86" s="14" customFormat="1" ht="25.5" customHeight="1" x14ac:dyDescent="0.2">
      <c r="A60" s="48" t="s">
        <v>311</v>
      </c>
      <c r="B60" s="46">
        <v>20</v>
      </c>
      <c r="C60" s="41">
        <v>4.5999999999999996</v>
      </c>
      <c r="D60" s="42">
        <f t="shared" si="5"/>
        <v>229.99999999999997</v>
      </c>
      <c r="E60" s="43">
        <f t="shared" si="1"/>
        <v>1.5640000000000001</v>
      </c>
      <c r="F60" s="42">
        <f t="shared" si="2"/>
        <v>78.2</v>
      </c>
      <c r="G60" s="42">
        <f t="shared" si="3"/>
        <v>1.0620000000000001</v>
      </c>
      <c r="H60" s="42">
        <v>53.1</v>
      </c>
      <c r="I60" s="42">
        <f t="shared" si="6"/>
        <v>131.30000000000001</v>
      </c>
      <c r="J60" s="42">
        <f t="shared" si="4"/>
        <v>2.6259999999999999</v>
      </c>
      <c r="K60" s="44" t="s">
        <v>9</v>
      </c>
      <c r="L60" s="12"/>
      <c r="M60" s="31"/>
      <c r="N60" s="12"/>
      <c r="O60" s="16"/>
      <c r="P60" s="16"/>
      <c r="Q60" s="12"/>
      <c r="R60" s="16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</row>
    <row r="61" spans="1:86" s="14" customFormat="1" ht="25.5" customHeight="1" x14ac:dyDescent="0.2">
      <c r="A61" s="48" t="s">
        <v>312</v>
      </c>
      <c r="B61" s="46">
        <v>20</v>
      </c>
      <c r="C61" s="41">
        <v>4.5999999999999996</v>
      </c>
      <c r="D61" s="42">
        <f t="shared" si="5"/>
        <v>229.99999999999997</v>
      </c>
      <c r="E61" s="43">
        <f t="shared" si="1"/>
        <v>1.5640000000000001</v>
      </c>
      <c r="F61" s="42">
        <f t="shared" si="2"/>
        <v>78.2</v>
      </c>
      <c r="G61" s="42">
        <f t="shared" si="3"/>
        <v>1.0620000000000001</v>
      </c>
      <c r="H61" s="42">
        <v>53.1</v>
      </c>
      <c r="I61" s="42">
        <f t="shared" si="6"/>
        <v>131.30000000000001</v>
      </c>
      <c r="J61" s="42">
        <f t="shared" si="4"/>
        <v>2.6259999999999999</v>
      </c>
      <c r="K61" s="44" t="s">
        <v>9</v>
      </c>
      <c r="L61" s="12"/>
      <c r="M61" s="31"/>
      <c r="N61" s="12"/>
      <c r="O61" s="16"/>
      <c r="P61" s="16"/>
      <c r="Q61" s="12"/>
      <c r="R61" s="16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</row>
    <row r="62" spans="1:86" s="14" customFormat="1" ht="25.5" customHeight="1" x14ac:dyDescent="0.2">
      <c r="A62" s="48" t="s">
        <v>313</v>
      </c>
      <c r="B62" s="46">
        <v>20</v>
      </c>
      <c r="C62" s="41">
        <v>4.38</v>
      </c>
      <c r="D62" s="42">
        <f t="shared" si="5"/>
        <v>219</v>
      </c>
      <c r="E62" s="43">
        <f>C62*34%</f>
        <v>1.4892000000000001</v>
      </c>
      <c r="F62" s="42">
        <f t="shared" si="2"/>
        <v>74.460000000000008</v>
      </c>
      <c r="G62" s="42">
        <f t="shared" si="3"/>
        <v>1.0620000000000001</v>
      </c>
      <c r="H62" s="42">
        <v>53.1</v>
      </c>
      <c r="I62" s="42">
        <f t="shared" si="6"/>
        <v>127.56</v>
      </c>
      <c r="J62" s="42">
        <f t="shared" si="4"/>
        <v>2.5512000000000001</v>
      </c>
      <c r="K62" s="44" t="s">
        <v>9</v>
      </c>
      <c r="L62" s="12"/>
      <c r="M62" s="31"/>
      <c r="N62" s="12"/>
      <c r="O62" s="16"/>
      <c r="P62" s="16"/>
      <c r="Q62" s="12"/>
      <c r="R62" s="16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</row>
    <row r="63" spans="1:86" s="14" customFormat="1" ht="25.5" customHeight="1" x14ac:dyDescent="0.2">
      <c r="A63" s="48" t="s">
        <v>314</v>
      </c>
      <c r="B63" s="46">
        <v>20</v>
      </c>
      <c r="C63" s="41">
        <v>4.38</v>
      </c>
      <c r="D63" s="42">
        <f t="shared" si="5"/>
        <v>219</v>
      </c>
      <c r="E63" s="43">
        <f t="shared" si="1"/>
        <v>1.4892000000000001</v>
      </c>
      <c r="F63" s="42">
        <f t="shared" si="2"/>
        <v>74.460000000000008</v>
      </c>
      <c r="G63" s="42">
        <f t="shared" si="3"/>
        <v>1.0620000000000001</v>
      </c>
      <c r="H63" s="42">
        <v>53.1</v>
      </c>
      <c r="I63" s="42">
        <f t="shared" si="6"/>
        <v>127.56</v>
      </c>
      <c r="J63" s="42">
        <f t="shared" si="4"/>
        <v>2.5512000000000001</v>
      </c>
      <c r="K63" s="44" t="s">
        <v>9</v>
      </c>
      <c r="L63" s="12"/>
      <c r="M63" s="31"/>
      <c r="N63" s="12"/>
      <c r="O63" s="16"/>
      <c r="P63" s="16"/>
      <c r="Q63" s="12"/>
      <c r="R63" s="16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</row>
    <row r="64" spans="1:86" s="14" customFormat="1" ht="27.75" customHeight="1" x14ac:dyDescent="0.2">
      <c r="A64" s="48" t="s">
        <v>315</v>
      </c>
      <c r="B64" s="46">
        <v>20</v>
      </c>
      <c r="C64" s="41">
        <v>4.38</v>
      </c>
      <c r="D64" s="42">
        <f t="shared" si="5"/>
        <v>219</v>
      </c>
      <c r="E64" s="43">
        <f t="shared" si="1"/>
        <v>1.4892000000000001</v>
      </c>
      <c r="F64" s="42">
        <f t="shared" si="2"/>
        <v>74.460000000000008</v>
      </c>
      <c r="G64" s="42">
        <f t="shared" si="3"/>
        <v>1.0620000000000001</v>
      </c>
      <c r="H64" s="42">
        <v>53.1</v>
      </c>
      <c r="I64" s="42">
        <f t="shared" si="6"/>
        <v>127.56</v>
      </c>
      <c r="J64" s="42">
        <f t="shared" si="4"/>
        <v>2.5512000000000001</v>
      </c>
      <c r="K64" s="44" t="s">
        <v>9</v>
      </c>
      <c r="L64" s="12"/>
      <c r="M64" s="31"/>
      <c r="N64" s="12"/>
      <c r="O64" s="16"/>
      <c r="P64" s="16"/>
      <c r="Q64" s="12"/>
      <c r="R64" s="16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</row>
    <row r="65" spans="1:86" s="14" customFormat="1" ht="29.25" customHeight="1" x14ac:dyDescent="0.2">
      <c r="A65" s="48" t="s">
        <v>316</v>
      </c>
      <c r="B65" s="46">
        <v>20</v>
      </c>
      <c r="C65" s="41">
        <v>4.38</v>
      </c>
      <c r="D65" s="42">
        <f t="shared" si="5"/>
        <v>219</v>
      </c>
      <c r="E65" s="43">
        <f t="shared" si="1"/>
        <v>1.4892000000000001</v>
      </c>
      <c r="F65" s="42">
        <f t="shared" si="2"/>
        <v>74.460000000000008</v>
      </c>
      <c r="G65" s="42">
        <f t="shared" si="3"/>
        <v>1.0620000000000001</v>
      </c>
      <c r="H65" s="42">
        <v>53.1</v>
      </c>
      <c r="I65" s="42">
        <f t="shared" si="6"/>
        <v>127.56</v>
      </c>
      <c r="J65" s="42">
        <f t="shared" si="4"/>
        <v>2.5512000000000001</v>
      </c>
      <c r="K65" s="44" t="s">
        <v>9</v>
      </c>
      <c r="L65" s="12"/>
      <c r="M65" s="31"/>
      <c r="N65" s="12"/>
      <c r="O65" s="16"/>
      <c r="P65" s="16"/>
      <c r="Q65" s="12"/>
      <c r="R65" s="16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</row>
    <row r="66" spans="1:86" s="14" customFormat="1" ht="22.5" x14ac:dyDescent="0.2">
      <c r="A66" s="48" t="s">
        <v>230</v>
      </c>
      <c r="B66" s="46">
        <v>20</v>
      </c>
      <c r="C66" s="41">
        <v>4.5999999999999996</v>
      </c>
      <c r="D66" s="42">
        <f t="shared" si="5"/>
        <v>229.99999999999997</v>
      </c>
      <c r="E66" s="43">
        <f t="shared" si="1"/>
        <v>1.5640000000000001</v>
      </c>
      <c r="F66" s="42">
        <f t="shared" si="2"/>
        <v>78.2</v>
      </c>
      <c r="G66" s="42">
        <f t="shared" si="3"/>
        <v>1.0620000000000001</v>
      </c>
      <c r="H66" s="42">
        <v>53.1</v>
      </c>
      <c r="I66" s="42">
        <f t="shared" si="6"/>
        <v>131.30000000000001</v>
      </c>
      <c r="J66" s="42">
        <f t="shared" si="4"/>
        <v>2.6259999999999999</v>
      </c>
      <c r="K66" s="44" t="s">
        <v>9</v>
      </c>
      <c r="L66" s="12"/>
      <c r="M66" s="31"/>
      <c r="N66" s="12"/>
      <c r="O66" s="16"/>
      <c r="P66" s="16"/>
      <c r="Q66" s="12"/>
      <c r="R66" s="16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</row>
    <row r="67" spans="1:86" s="14" customFormat="1" ht="35.25" customHeight="1" x14ac:dyDescent="0.2">
      <c r="A67" s="48" t="s">
        <v>231</v>
      </c>
      <c r="B67" s="46">
        <v>20</v>
      </c>
      <c r="C67" s="41">
        <v>4.5999999999999996</v>
      </c>
      <c r="D67" s="42">
        <f t="shared" si="5"/>
        <v>229.99999999999997</v>
      </c>
      <c r="E67" s="43">
        <f t="shared" si="1"/>
        <v>1.5640000000000001</v>
      </c>
      <c r="F67" s="42">
        <f t="shared" si="2"/>
        <v>78.2</v>
      </c>
      <c r="G67" s="42">
        <f t="shared" si="3"/>
        <v>1.0620000000000001</v>
      </c>
      <c r="H67" s="42">
        <v>53.1</v>
      </c>
      <c r="I67" s="42">
        <f t="shared" si="6"/>
        <v>131.30000000000001</v>
      </c>
      <c r="J67" s="42">
        <f t="shared" si="4"/>
        <v>2.6259999999999999</v>
      </c>
      <c r="K67" s="44" t="s">
        <v>9</v>
      </c>
      <c r="L67" s="12"/>
      <c r="M67" s="31"/>
      <c r="N67" s="12"/>
      <c r="O67" s="16"/>
      <c r="P67" s="16"/>
      <c r="Q67" s="12"/>
      <c r="R67" s="16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</row>
    <row r="68" spans="1:86" s="14" customFormat="1" ht="22.5" x14ac:dyDescent="0.2">
      <c r="A68" s="45" t="s">
        <v>147</v>
      </c>
      <c r="B68" s="46">
        <v>20</v>
      </c>
      <c r="C68" s="41">
        <v>3.32</v>
      </c>
      <c r="D68" s="42">
        <f t="shared" si="5"/>
        <v>165.99999999999997</v>
      </c>
      <c r="E68" s="43">
        <f t="shared" si="1"/>
        <v>1.1288</v>
      </c>
      <c r="F68" s="42">
        <f t="shared" si="2"/>
        <v>56.44</v>
      </c>
      <c r="G68" s="42">
        <f t="shared" si="3"/>
        <v>1.0620000000000001</v>
      </c>
      <c r="H68" s="42">
        <v>53.1</v>
      </c>
      <c r="I68" s="42">
        <v>117.87</v>
      </c>
      <c r="J68" s="42">
        <f t="shared" si="4"/>
        <v>2.3574000000000002</v>
      </c>
      <c r="K68" s="44" t="s">
        <v>9</v>
      </c>
      <c r="L68" s="12"/>
      <c r="M68" s="31"/>
      <c r="N68" s="12"/>
      <c r="O68" s="16"/>
      <c r="P68" s="16"/>
      <c r="Q68" s="12"/>
      <c r="R68" s="16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</row>
    <row r="69" spans="1:86" s="14" customFormat="1" ht="22.5" x14ac:dyDescent="0.2">
      <c r="A69" s="45" t="s">
        <v>145</v>
      </c>
      <c r="B69" s="46">
        <v>20</v>
      </c>
      <c r="C69" s="41">
        <v>3.05</v>
      </c>
      <c r="D69" s="42">
        <f t="shared" si="5"/>
        <v>152.5</v>
      </c>
      <c r="E69" s="43">
        <f t="shared" si="1"/>
        <v>1.0369999999999999</v>
      </c>
      <c r="F69" s="42">
        <f t="shared" si="2"/>
        <v>51.85</v>
      </c>
      <c r="G69" s="42">
        <f t="shared" si="3"/>
        <v>1.0620000000000001</v>
      </c>
      <c r="H69" s="42">
        <v>53.1</v>
      </c>
      <c r="I69" s="42">
        <v>117.87</v>
      </c>
      <c r="J69" s="42">
        <f t="shared" si="4"/>
        <v>2.3574000000000002</v>
      </c>
      <c r="K69" s="44" t="s">
        <v>9</v>
      </c>
      <c r="L69" s="12"/>
      <c r="M69" s="31"/>
      <c r="N69" s="12"/>
      <c r="O69" s="16"/>
      <c r="P69" s="16"/>
      <c r="Q69" s="12"/>
      <c r="R69" s="16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</row>
    <row r="70" spans="1:86" s="14" customFormat="1" ht="22.5" x14ac:dyDescent="0.2">
      <c r="A70" s="45" t="s">
        <v>144</v>
      </c>
      <c r="B70" s="46">
        <v>20</v>
      </c>
      <c r="C70" s="41">
        <v>3.32</v>
      </c>
      <c r="D70" s="42">
        <f t="shared" si="5"/>
        <v>165.99999999999997</v>
      </c>
      <c r="E70" s="43">
        <f t="shared" si="1"/>
        <v>1.1288</v>
      </c>
      <c r="F70" s="42">
        <f t="shared" si="2"/>
        <v>56.44</v>
      </c>
      <c r="G70" s="42">
        <f t="shared" si="3"/>
        <v>1.0620000000000001</v>
      </c>
      <c r="H70" s="42">
        <v>53.1</v>
      </c>
      <c r="I70" s="42">
        <v>117.87</v>
      </c>
      <c r="J70" s="42">
        <f t="shared" si="4"/>
        <v>2.3574000000000002</v>
      </c>
      <c r="K70" s="44" t="s">
        <v>9</v>
      </c>
      <c r="L70" s="12"/>
      <c r="M70" s="31"/>
      <c r="N70" s="12"/>
      <c r="O70" s="16"/>
      <c r="P70" s="16"/>
      <c r="Q70" s="12"/>
      <c r="R70" s="16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</row>
    <row r="71" spans="1:86" s="14" customFormat="1" ht="22.5" x14ac:dyDescent="0.2">
      <c r="A71" s="45" t="s">
        <v>154</v>
      </c>
      <c r="B71" s="46">
        <v>20</v>
      </c>
      <c r="C71" s="41">
        <v>3.32</v>
      </c>
      <c r="D71" s="42">
        <f t="shared" ref="D71:D102" si="7">C71/B71*1000</f>
        <v>165.99999999999997</v>
      </c>
      <c r="E71" s="43">
        <f t="shared" ref="E71:E134" si="8">C71*34%</f>
        <v>1.1288</v>
      </c>
      <c r="F71" s="42">
        <f t="shared" ref="F71:F134" si="9">D71*34%</f>
        <v>56.44</v>
      </c>
      <c r="G71" s="42">
        <f t="shared" ref="G71:G134" si="10">H71/1000*B71</f>
        <v>1.0620000000000001</v>
      </c>
      <c r="H71" s="42">
        <v>53.1</v>
      </c>
      <c r="I71" s="42">
        <v>117.87</v>
      </c>
      <c r="J71" s="42">
        <f t="shared" ref="J71:J134" si="11">I71/1000*B71</f>
        <v>2.3574000000000002</v>
      </c>
      <c r="K71" s="44" t="s">
        <v>9</v>
      </c>
      <c r="L71" s="12"/>
      <c r="M71" s="31"/>
      <c r="N71" s="12"/>
      <c r="O71" s="16"/>
      <c r="P71" s="16"/>
      <c r="Q71" s="12"/>
      <c r="R71" s="16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</row>
    <row r="72" spans="1:86" s="14" customFormat="1" ht="22.5" x14ac:dyDescent="0.2">
      <c r="A72" s="45" t="s">
        <v>153</v>
      </c>
      <c r="B72" s="46">
        <v>20</v>
      </c>
      <c r="C72" s="41">
        <v>3.32</v>
      </c>
      <c r="D72" s="42">
        <f t="shared" si="7"/>
        <v>165.99999999999997</v>
      </c>
      <c r="E72" s="43">
        <f t="shared" si="8"/>
        <v>1.1288</v>
      </c>
      <c r="F72" s="42">
        <f t="shared" si="9"/>
        <v>56.44</v>
      </c>
      <c r="G72" s="42">
        <f t="shared" si="10"/>
        <v>1.0620000000000001</v>
      </c>
      <c r="H72" s="42">
        <v>53.1</v>
      </c>
      <c r="I72" s="42">
        <v>117.87</v>
      </c>
      <c r="J72" s="42">
        <f t="shared" si="11"/>
        <v>2.3574000000000002</v>
      </c>
      <c r="K72" s="44" t="s">
        <v>9</v>
      </c>
      <c r="L72" s="12"/>
      <c r="M72" s="31"/>
      <c r="N72" s="12"/>
      <c r="O72" s="16"/>
      <c r="P72" s="16"/>
      <c r="Q72" s="12"/>
      <c r="R72" s="16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</row>
    <row r="73" spans="1:86" s="14" customFormat="1" ht="22.5" x14ac:dyDescent="0.2">
      <c r="A73" s="45" t="s">
        <v>155</v>
      </c>
      <c r="B73" s="46">
        <v>20</v>
      </c>
      <c r="C73" s="41">
        <v>3.32</v>
      </c>
      <c r="D73" s="42">
        <f t="shared" si="7"/>
        <v>165.99999999999997</v>
      </c>
      <c r="E73" s="43">
        <f t="shared" si="8"/>
        <v>1.1288</v>
      </c>
      <c r="F73" s="42">
        <f t="shared" si="9"/>
        <v>56.44</v>
      </c>
      <c r="G73" s="42">
        <f t="shared" si="10"/>
        <v>1.0620000000000001</v>
      </c>
      <c r="H73" s="42">
        <v>53.1</v>
      </c>
      <c r="I73" s="42">
        <v>117.87</v>
      </c>
      <c r="J73" s="42">
        <f t="shared" si="11"/>
        <v>2.3574000000000002</v>
      </c>
      <c r="K73" s="44" t="s">
        <v>9</v>
      </c>
      <c r="L73" s="12"/>
      <c r="M73" s="31"/>
      <c r="N73" s="12"/>
      <c r="O73" s="16"/>
      <c r="P73" s="16"/>
      <c r="Q73" s="12"/>
      <c r="R73" s="16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</row>
    <row r="74" spans="1:86" s="14" customFormat="1" ht="22.5" x14ac:dyDescent="0.2">
      <c r="A74" s="45" t="s">
        <v>54</v>
      </c>
      <c r="B74" s="46">
        <v>20</v>
      </c>
      <c r="C74" s="41">
        <v>2.52</v>
      </c>
      <c r="D74" s="42">
        <f t="shared" si="7"/>
        <v>126</v>
      </c>
      <c r="E74" s="43">
        <f t="shared" si="8"/>
        <v>0.85680000000000012</v>
      </c>
      <c r="F74" s="42">
        <f t="shared" si="9"/>
        <v>42.84</v>
      </c>
      <c r="G74" s="42">
        <f t="shared" si="10"/>
        <v>1.0620000000000001</v>
      </c>
      <c r="H74" s="42">
        <v>53.1</v>
      </c>
      <c r="I74" s="42">
        <v>117.87</v>
      </c>
      <c r="J74" s="42">
        <f t="shared" si="11"/>
        <v>2.3574000000000002</v>
      </c>
      <c r="K74" s="44" t="s">
        <v>9</v>
      </c>
      <c r="L74" s="12"/>
      <c r="M74" s="31"/>
      <c r="N74" s="21"/>
      <c r="O74" s="16"/>
      <c r="P74" s="16"/>
      <c r="Q74" s="12"/>
      <c r="R74" s="16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</row>
    <row r="75" spans="1:86" s="14" customFormat="1" ht="22.5" x14ac:dyDescent="0.2">
      <c r="A75" s="45" t="s">
        <v>55</v>
      </c>
      <c r="B75" s="46">
        <v>20</v>
      </c>
      <c r="C75" s="41">
        <v>2.52</v>
      </c>
      <c r="D75" s="42">
        <f t="shared" si="7"/>
        <v>126</v>
      </c>
      <c r="E75" s="43">
        <f t="shared" si="8"/>
        <v>0.85680000000000012</v>
      </c>
      <c r="F75" s="42">
        <f t="shared" si="9"/>
        <v>42.84</v>
      </c>
      <c r="G75" s="42">
        <f t="shared" si="10"/>
        <v>1.0620000000000001</v>
      </c>
      <c r="H75" s="42">
        <v>53.1</v>
      </c>
      <c r="I75" s="42">
        <v>117.87</v>
      </c>
      <c r="J75" s="42">
        <f t="shared" si="11"/>
        <v>2.3574000000000002</v>
      </c>
      <c r="K75" s="44" t="s">
        <v>9</v>
      </c>
      <c r="L75" s="12"/>
      <c r="M75" s="31"/>
      <c r="N75" s="21"/>
      <c r="O75" s="16"/>
      <c r="P75" s="16"/>
      <c r="Q75" s="12"/>
      <c r="R75" s="16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</row>
    <row r="76" spans="1:86" s="14" customFormat="1" ht="22.5" x14ac:dyDescent="0.2">
      <c r="A76" s="45" t="s">
        <v>146</v>
      </c>
      <c r="B76" s="46">
        <v>20</v>
      </c>
      <c r="C76" s="41">
        <v>3.32</v>
      </c>
      <c r="D76" s="42">
        <f t="shared" si="7"/>
        <v>165.99999999999997</v>
      </c>
      <c r="E76" s="43">
        <f t="shared" si="8"/>
        <v>1.1288</v>
      </c>
      <c r="F76" s="42">
        <f t="shared" si="9"/>
        <v>56.44</v>
      </c>
      <c r="G76" s="42">
        <f t="shared" si="10"/>
        <v>1.0620000000000001</v>
      </c>
      <c r="H76" s="42">
        <v>53.1</v>
      </c>
      <c r="I76" s="42">
        <v>117.87</v>
      </c>
      <c r="J76" s="42">
        <f t="shared" si="11"/>
        <v>2.3574000000000002</v>
      </c>
      <c r="K76" s="44" t="s">
        <v>9</v>
      </c>
      <c r="L76" s="12"/>
      <c r="M76" s="31"/>
      <c r="N76" s="12"/>
      <c r="O76" s="16"/>
      <c r="P76" s="16"/>
      <c r="Q76" s="12"/>
      <c r="R76" s="16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</row>
    <row r="77" spans="1:86" s="14" customFormat="1" ht="22.5" x14ac:dyDescent="0.2">
      <c r="A77" s="45" t="s">
        <v>83</v>
      </c>
      <c r="B77" s="46">
        <v>20</v>
      </c>
      <c r="C77" s="41">
        <v>2.79</v>
      </c>
      <c r="D77" s="42">
        <f t="shared" si="7"/>
        <v>139.5</v>
      </c>
      <c r="E77" s="43">
        <f t="shared" si="8"/>
        <v>0.94860000000000011</v>
      </c>
      <c r="F77" s="42">
        <f t="shared" si="9"/>
        <v>47.430000000000007</v>
      </c>
      <c r="G77" s="42">
        <f t="shared" si="10"/>
        <v>1.0620000000000001</v>
      </c>
      <c r="H77" s="42">
        <v>53.1</v>
      </c>
      <c r="I77" s="42">
        <v>117.87</v>
      </c>
      <c r="J77" s="42">
        <f t="shared" si="11"/>
        <v>2.3574000000000002</v>
      </c>
      <c r="K77" s="44" t="s">
        <v>9</v>
      </c>
      <c r="L77" s="12"/>
      <c r="M77" s="31"/>
      <c r="N77" s="21"/>
      <c r="O77" s="16"/>
      <c r="P77" s="16"/>
      <c r="Q77" s="12"/>
      <c r="R77" s="16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</row>
    <row r="78" spans="1:86" s="14" customFormat="1" ht="22.5" x14ac:dyDescent="0.2">
      <c r="A78" s="45" t="s">
        <v>84</v>
      </c>
      <c r="B78" s="46">
        <v>20</v>
      </c>
      <c r="C78" s="41">
        <v>2.79</v>
      </c>
      <c r="D78" s="42">
        <f t="shared" si="7"/>
        <v>139.5</v>
      </c>
      <c r="E78" s="43">
        <f t="shared" si="8"/>
        <v>0.94860000000000011</v>
      </c>
      <c r="F78" s="42">
        <f t="shared" si="9"/>
        <v>47.430000000000007</v>
      </c>
      <c r="G78" s="42">
        <f t="shared" si="10"/>
        <v>1.0620000000000001</v>
      </c>
      <c r="H78" s="42">
        <v>53.1</v>
      </c>
      <c r="I78" s="42">
        <v>117.87</v>
      </c>
      <c r="J78" s="42">
        <f t="shared" si="11"/>
        <v>2.3574000000000002</v>
      </c>
      <c r="K78" s="44" t="s">
        <v>9</v>
      </c>
      <c r="L78" s="12"/>
      <c r="M78" s="31"/>
      <c r="N78" s="21"/>
      <c r="O78" s="16"/>
      <c r="P78" s="16"/>
      <c r="Q78" s="12"/>
      <c r="R78" s="16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</row>
    <row r="79" spans="1:86" s="14" customFormat="1" ht="22.5" x14ac:dyDescent="0.2">
      <c r="A79" s="45" t="s">
        <v>52</v>
      </c>
      <c r="B79" s="46">
        <v>20</v>
      </c>
      <c r="C79" s="41">
        <v>3.32</v>
      </c>
      <c r="D79" s="42">
        <f t="shared" si="7"/>
        <v>165.99999999999997</v>
      </c>
      <c r="E79" s="43">
        <f t="shared" si="8"/>
        <v>1.1288</v>
      </c>
      <c r="F79" s="42">
        <f t="shared" si="9"/>
        <v>56.44</v>
      </c>
      <c r="G79" s="42">
        <f t="shared" si="10"/>
        <v>1.0620000000000001</v>
      </c>
      <c r="H79" s="42">
        <v>53.1</v>
      </c>
      <c r="I79" s="42">
        <v>117.87</v>
      </c>
      <c r="J79" s="42">
        <f t="shared" si="11"/>
        <v>2.3574000000000002</v>
      </c>
      <c r="K79" s="44" t="s">
        <v>9</v>
      </c>
      <c r="L79" s="12"/>
      <c r="M79" s="31"/>
      <c r="N79" s="12"/>
      <c r="O79" s="16"/>
      <c r="P79" s="16"/>
      <c r="Q79" s="12"/>
      <c r="R79" s="16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</row>
    <row r="80" spans="1:86" s="14" customFormat="1" ht="22.5" x14ac:dyDescent="0.2">
      <c r="A80" s="45" t="s">
        <v>85</v>
      </c>
      <c r="B80" s="46">
        <v>20</v>
      </c>
      <c r="C80" s="41">
        <v>3.32</v>
      </c>
      <c r="D80" s="42">
        <f t="shared" si="7"/>
        <v>165.99999999999997</v>
      </c>
      <c r="E80" s="43">
        <f t="shared" si="8"/>
        <v>1.1288</v>
      </c>
      <c r="F80" s="42">
        <f t="shared" si="9"/>
        <v>56.44</v>
      </c>
      <c r="G80" s="42">
        <f t="shared" si="10"/>
        <v>1.0620000000000001</v>
      </c>
      <c r="H80" s="42">
        <v>53.1</v>
      </c>
      <c r="I80" s="42">
        <v>117.87</v>
      </c>
      <c r="J80" s="42">
        <f t="shared" si="11"/>
        <v>2.3574000000000002</v>
      </c>
      <c r="K80" s="44" t="s">
        <v>9</v>
      </c>
      <c r="L80" s="12"/>
      <c r="M80" s="31"/>
      <c r="N80" s="12"/>
      <c r="O80" s="16"/>
      <c r="P80" s="16"/>
      <c r="Q80" s="12"/>
      <c r="R80" s="16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</row>
    <row r="81" spans="1:86" s="14" customFormat="1" ht="22.5" x14ac:dyDescent="0.2">
      <c r="A81" s="45" t="s">
        <v>140</v>
      </c>
      <c r="B81" s="46">
        <v>20</v>
      </c>
      <c r="C81" s="41">
        <v>3.45</v>
      </c>
      <c r="D81" s="42">
        <f t="shared" si="7"/>
        <v>172.50000000000003</v>
      </c>
      <c r="E81" s="43">
        <f t="shared" si="8"/>
        <v>1.173</v>
      </c>
      <c r="F81" s="42">
        <f t="shared" si="9"/>
        <v>58.650000000000013</v>
      </c>
      <c r="G81" s="42">
        <f t="shared" si="10"/>
        <v>1.0620000000000001</v>
      </c>
      <c r="H81" s="42">
        <v>53.1</v>
      </c>
      <c r="I81" s="42">
        <v>117.87</v>
      </c>
      <c r="J81" s="42">
        <f t="shared" si="11"/>
        <v>2.3574000000000002</v>
      </c>
      <c r="K81" s="44" t="s">
        <v>9</v>
      </c>
      <c r="L81" s="12"/>
      <c r="M81" s="31"/>
      <c r="N81" s="12"/>
      <c r="O81" s="16"/>
      <c r="P81" s="16"/>
      <c r="Q81" s="12"/>
      <c r="R81" s="16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</row>
    <row r="82" spans="1:86" s="14" customFormat="1" ht="27" customHeight="1" x14ac:dyDescent="0.2">
      <c r="A82" s="45" t="s">
        <v>182</v>
      </c>
      <c r="B82" s="46">
        <v>20</v>
      </c>
      <c r="C82" s="41">
        <v>3.32</v>
      </c>
      <c r="D82" s="42">
        <f t="shared" si="7"/>
        <v>165.99999999999997</v>
      </c>
      <c r="E82" s="43">
        <f t="shared" si="8"/>
        <v>1.1288</v>
      </c>
      <c r="F82" s="42">
        <f t="shared" si="9"/>
        <v>56.44</v>
      </c>
      <c r="G82" s="42">
        <f t="shared" si="10"/>
        <v>1.0620000000000001</v>
      </c>
      <c r="H82" s="42">
        <v>53.1</v>
      </c>
      <c r="I82" s="42">
        <v>117.87</v>
      </c>
      <c r="J82" s="42">
        <f t="shared" si="11"/>
        <v>2.3574000000000002</v>
      </c>
      <c r="K82" s="44" t="s">
        <v>9</v>
      </c>
      <c r="L82" s="12"/>
      <c r="M82" s="31"/>
      <c r="N82" s="12"/>
      <c r="O82" s="16"/>
      <c r="P82" s="16"/>
      <c r="Q82" s="12"/>
      <c r="R82" s="16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</row>
    <row r="83" spans="1:86" s="14" customFormat="1" ht="26.25" customHeight="1" x14ac:dyDescent="0.2">
      <c r="A83" s="45" t="s">
        <v>183</v>
      </c>
      <c r="B83" s="46">
        <v>20</v>
      </c>
      <c r="C83" s="41">
        <v>3.32</v>
      </c>
      <c r="D83" s="42">
        <f t="shared" si="7"/>
        <v>165.99999999999997</v>
      </c>
      <c r="E83" s="43">
        <f t="shared" si="8"/>
        <v>1.1288</v>
      </c>
      <c r="F83" s="42">
        <f t="shared" si="9"/>
        <v>56.44</v>
      </c>
      <c r="G83" s="42">
        <f t="shared" si="10"/>
        <v>1.0620000000000001</v>
      </c>
      <c r="H83" s="42">
        <v>53.1</v>
      </c>
      <c r="I83" s="42">
        <v>117.87</v>
      </c>
      <c r="J83" s="42">
        <f t="shared" si="11"/>
        <v>2.3574000000000002</v>
      </c>
      <c r="K83" s="44" t="s">
        <v>9</v>
      </c>
      <c r="L83" s="12"/>
      <c r="M83" s="31"/>
      <c r="N83" s="12"/>
      <c r="O83" s="16"/>
      <c r="P83" s="16"/>
      <c r="Q83" s="12"/>
      <c r="R83" s="16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</row>
    <row r="84" spans="1:86" s="14" customFormat="1" ht="24.75" customHeight="1" x14ac:dyDescent="0.2">
      <c r="A84" s="45" t="s">
        <v>169</v>
      </c>
      <c r="B84" s="46">
        <v>20</v>
      </c>
      <c r="C84" s="41">
        <v>3.19</v>
      </c>
      <c r="D84" s="42">
        <f t="shared" si="7"/>
        <v>159.5</v>
      </c>
      <c r="E84" s="43">
        <f t="shared" si="8"/>
        <v>1.0846</v>
      </c>
      <c r="F84" s="42">
        <f t="shared" si="9"/>
        <v>54.230000000000004</v>
      </c>
      <c r="G84" s="42">
        <f t="shared" si="10"/>
        <v>1.0620000000000001</v>
      </c>
      <c r="H84" s="42">
        <v>53.1</v>
      </c>
      <c r="I84" s="42">
        <v>117.87</v>
      </c>
      <c r="J84" s="42">
        <f t="shared" si="11"/>
        <v>2.3574000000000002</v>
      </c>
      <c r="K84" s="44" t="s">
        <v>9</v>
      </c>
      <c r="L84" s="12"/>
      <c r="M84" s="31"/>
      <c r="N84" s="12"/>
      <c r="O84" s="16"/>
      <c r="P84" s="16"/>
      <c r="Q84" s="12"/>
      <c r="R84" s="16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</row>
    <row r="85" spans="1:86" s="14" customFormat="1" ht="24" customHeight="1" x14ac:dyDescent="0.2">
      <c r="A85" s="45" t="s">
        <v>170</v>
      </c>
      <c r="B85" s="46">
        <v>20</v>
      </c>
      <c r="C85" s="41">
        <v>3.19</v>
      </c>
      <c r="D85" s="42">
        <f t="shared" si="7"/>
        <v>159.5</v>
      </c>
      <c r="E85" s="43">
        <f t="shared" si="8"/>
        <v>1.0846</v>
      </c>
      <c r="F85" s="42">
        <f t="shared" si="9"/>
        <v>54.230000000000004</v>
      </c>
      <c r="G85" s="42">
        <f t="shared" si="10"/>
        <v>1.0620000000000001</v>
      </c>
      <c r="H85" s="42">
        <v>53.1</v>
      </c>
      <c r="I85" s="42">
        <v>117.87</v>
      </c>
      <c r="J85" s="42">
        <f t="shared" si="11"/>
        <v>2.3574000000000002</v>
      </c>
      <c r="K85" s="44" t="s">
        <v>9</v>
      </c>
      <c r="L85" s="12"/>
      <c r="M85" s="31"/>
      <c r="N85" s="12"/>
      <c r="O85" s="16"/>
      <c r="P85" s="16"/>
      <c r="Q85" s="12"/>
      <c r="R85" s="16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</row>
    <row r="86" spans="1:86" s="14" customFormat="1" ht="22.5" x14ac:dyDescent="0.2">
      <c r="A86" s="45" t="s">
        <v>21</v>
      </c>
      <c r="B86" s="46">
        <v>20</v>
      </c>
      <c r="C86" s="41">
        <v>3.32</v>
      </c>
      <c r="D86" s="42">
        <f t="shared" si="7"/>
        <v>165.99999999999997</v>
      </c>
      <c r="E86" s="43">
        <f t="shared" si="8"/>
        <v>1.1288</v>
      </c>
      <c r="F86" s="42">
        <f t="shared" si="9"/>
        <v>56.44</v>
      </c>
      <c r="G86" s="42">
        <f t="shared" si="10"/>
        <v>1.0620000000000001</v>
      </c>
      <c r="H86" s="42">
        <v>53.1</v>
      </c>
      <c r="I86" s="42">
        <v>117.87</v>
      </c>
      <c r="J86" s="42">
        <f t="shared" si="11"/>
        <v>2.3574000000000002</v>
      </c>
      <c r="K86" s="44" t="s">
        <v>9</v>
      </c>
      <c r="L86" s="12"/>
      <c r="M86" s="31"/>
      <c r="N86" s="12"/>
      <c r="O86" s="16"/>
      <c r="P86" s="16"/>
      <c r="Q86" s="12"/>
      <c r="R86" s="16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</row>
    <row r="87" spans="1:86" s="14" customFormat="1" ht="22.5" x14ac:dyDescent="0.2">
      <c r="A87" s="45" t="s">
        <v>158</v>
      </c>
      <c r="B87" s="46">
        <v>20</v>
      </c>
      <c r="C87" s="41">
        <v>3.32</v>
      </c>
      <c r="D87" s="42">
        <f t="shared" si="7"/>
        <v>165.99999999999997</v>
      </c>
      <c r="E87" s="43">
        <f t="shared" si="8"/>
        <v>1.1288</v>
      </c>
      <c r="F87" s="42">
        <f t="shared" si="9"/>
        <v>56.44</v>
      </c>
      <c r="G87" s="42">
        <f t="shared" si="10"/>
        <v>1.0620000000000001</v>
      </c>
      <c r="H87" s="42">
        <v>53.1</v>
      </c>
      <c r="I87" s="42">
        <v>117.87</v>
      </c>
      <c r="J87" s="42">
        <f t="shared" si="11"/>
        <v>2.3574000000000002</v>
      </c>
      <c r="K87" s="44" t="s">
        <v>9</v>
      </c>
      <c r="L87" s="12"/>
      <c r="M87" s="31"/>
      <c r="N87" s="12"/>
      <c r="O87" s="16"/>
      <c r="P87" s="16"/>
      <c r="Q87" s="12"/>
      <c r="R87" s="16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</row>
    <row r="88" spans="1:86" s="14" customFormat="1" ht="22.5" x14ac:dyDescent="0.2">
      <c r="A88" s="45" t="s">
        <v>22</v>
      </c>
      <c r="B88" s="46">
        <v>20</v>
      </c>
      <c r="C88" s="41">
        <v>3.05</v>
      </c>
      <c r="D88" s="42">
        <f t="shared" si="7"/>
        <v>152.5</v>
      </c>
      <c r="E88" s="43">
        <f t="shared" si="8"/>
        <v>1.0369999999999999</v>
      </c>
      <c r="F88" s="42">
        <f t="shared" si="9"/>
        <v>51.85</v>
      </c>
      <c r="G88" s="42">
        <f t="shared" si="10"/>
        <v>1.0620000000000001</v>
      </c>
      <c r="H88" s="42">
        <v>53.1</v>
      </c>
      <c r="I88" s="42">
        <v>117.87</v>
      </c>
      <c r="J88" s="42">
        <f t="shared" si="11"/>
        <v>2.3574000000000002</v>
      </c>
      <c r="K88" s="44" t="s">
        <v>9</v>
      </c>
      <c r="L88" s="12"/>
      <c r="M88" s="31"/>
      <c r="N88" s="12"/>
      <c r="O88" s="16"/>
      <c r="P88" s="16"/>
      <c r="Q88" s="12"/>
      <c r="R88" s="16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</row>
    <row r="89" spans="1:86" s="14" customFormat="1" ht="22.5" x14ac:dyDescent="0.2">
      <c r="A89" s="45" t="s">
        <v>23</v>
      </c>
      <c r="B89" s="46">
        <v>20</v>
      </c>
      <c r="C89" s="41">
        <v>3.05</v>
      </c>
      <c r="D89" s="42">
        <f t="shared" si="7"/>
        <v>152.5</v>
      </c>
      <c r="E89" s="43">
        <f t="shared" si="8"/>
        <v>1.0369999999999999</v>
      </c>
      <c r="F89" s="42">
        <f t="shared" si="9"/>
        <v>51.85</v>
      </c>
      <c r="G89" s="42">
        <f t="shared" si="10"/>
        <v>1.0620000000000001</v>
      </c>
      <c r="H89" s="42">
        <v>53.1</v>
      </c>
      <c r="I89" s="42">
        <v>117.87</v>
      </c>
      <c r="J89" s="42">
        <f t="shared" si="11"/>
        <v>2.3574000000000002</v>
      </c>
      <c r="K89" s="44" t="s">
        <v>9</v>
      </c>
      <c r="L89" s="12"/>
      <c r="M89" s="31"/>
      <c r="N89" s="12"/>
      <c r="O89" s="16"/>
      <c r="P89" s="16"/>
      <c r="Q89" s="12"/>
      <c r="R89" s="16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</row>
    <row r="90" spans="1:86" s="14" customFormat="1" ht="30.75" customHeight="1" x14ac:dyDescent="0.2">
      <c r="A90" s="45" t="s">
        <v>198</v>
      </c>
      <c r="B90" s="46">
        <v>20</v>
      </c>
      <c r="C90" s="41">
        <v>4.0999999999999996</v>
      </c>
      <c r="D90" s="42">
        <f t="shared" si="7"/>
        <v>205</v>
      </c>
      <c r="E90" s="43">
        <f>C90*34%</f>
        <v>1.3939999999999999</v>
      </c>
      <c r="F90" s="42">
        <f>D90*34%</f>
        <v>69.7</v>
      </c>
      <c r="G90" s="42">
        <f t="shared" si="10"/>
        <v>1.0620000000000001</v>
      </c>
      <c r="H90" s="42">
        <v>53.1</v>
      </c>
      <c r="I90" s="42">
        <f>F90+H90</f>
        <v>122.80000000000001</v>
      </c>
      <c r="J90" s="42">
        <f t="shared" si="11"/>
        <v>2.456</v>
      </c>
      <c r="K90" s="44" t="s">
        <v>9</v>
      </c>
      <c r="L90" s="12"/>
      <c r="M90" s="31"/>
      <c r="N90" s="21"/>
      <c r="O90" s="16"/>
      <c r="P90" s="16"/>
      <c r="Q90" s="12"/>
      <c r="R90" s="16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</row>
    <row r="91" spans="1:86" s="14" customFormat="1" ht="26.25" customHeight="1" x14ac:dyDescent="0.2">
      <c r="A91" s="45" t="s">
        <v>199</v>
      </c>
      <c r="B91" s="46">
        <v>20</v>
      </c>
      <c r="C91" s="41">
        <v>4.0999999999999996</v>
      </c>
      <c r="D91" s="42">
        <f t="shared" si="7"/>
        <v>205</v>
      </c>
      <c r="E91" s="43">
        <f t="shared" si="8"/>
        <v>1.3939999999999999</v>
      </c>
      <c r="F91" s="42">
        <f t="shared" si="9"/>
        <v>69.7</v>
      </c>
      <c r="G91" s="42">
        <f t="shared" si="10"/>
        <v>1.0620000000000001</v>
      </c>
      <c r="H91" s="42">
        <v>53.1</v>
      </c>
      <c r="I91" s="42">
        <f t="shared" ref="I91:I97" si="12">F91+H91</f>
        <v>122.80000000000001</v>
      </c>
      <c r="J91" s="42">
        <f t="shared" si="11"/>
        <v>2.456</v>
      </c>
      <c r="K91" s="44" t="s">
        <v>9</v>
      </c>
      <c r="L91" s="12"/>
      <c r="M91" s="31"/>
      <c r="N91" s="21"/>
      <c r="O91" s="16"/>
      <c r="P91" s="16"/>
      <c r="Q91" s="12"/>
      <c r="R91" s="16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</row>
    <row r="92" spans="1:86" s="14" customFormat="1" ht="24.75" customHeight="1" x14ac:dyDescent="0.2">
      <c r="A92" s="45" t="s">
        <v>200</v>
      </c>
      <c r="B92" s="46">
        <v>20</v>
      </c>
      <c r="C92" s="41">
        <v>4.0999999999999996</v>
      </c>
      <c r="D92" s="42">
        <f t="shared" si="7"/>
        <v>205</v>
      </c>
      <c r="E92" s="43">
        <f t="shared" si="8"/>
        <v>1.3939999999999999</v>
      </c>
      <c r="F92" s="42">
        <f t="shared" si="9"/>
        <v>69.7</v>
      </c>
      <c r="G92" s="42">
        <f t="shared" si="10"/>
        <v>1.0620000000000001</v>
      </c>
      <c r="H92" s="42">
        <v>53.1</v>
      </c>
      <c r="I92" s="42">
        <f t="shared" si="12"/>
        <v>122.80000000000001</v>
      </c>
      <c r="J92" s="42">
        <f t="shared" si="11"/>
        <v>2.456</v>
      </c>
      <c r="K92" s="44" t="s">
        <v>9</v>
      </c>
      <c r="L92" s="12"/>
      <c r="M92" s="31"/>
      <c r="N92" s="21"/>
      <c r="O92" s="16"/>
      <c r="P92" s="16"/>
      <c r="Q92" s="12"/>
      <c r="R92" s="16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</row>
    <row r="93" spans="1:86" s="14" customFormat="1" ht="24.75" customHeight="1" x14ac:dyDescent="0.2">
      <c r="A93" s="45" t="s">
        <v>201</v>
      </c>
      <c r="B93" s="46">
        <v>20</v>
      </c>
      <c r="C93" s="41">
        <v>4.0999999999999996</v>
      </c>
      <c r="D93" s="42">
        <f t="shared" si="7"/>
        <v>205</v>
      </c>
      <c r="E93" s="43">
        <f t="shared" si="8"/>
        <v>1.3939999999999999</v>
      </c>
      <c r="F93" s="42">
        <f t="shared" si="9"/>
        <v>69.7</v>
      </c>
      <c r="G93" s="42">
        <f t="shared" si="10"/>
        <v>1.0620000000000001</v>
      </c>
      <c r="H93" s="42">
        <v>53.1</v>
      </c>
      <c r="I93" s="42">
        <f t="shared" si="12"/>
        <v>122.80000000000001</v>
      </c>
      <c r="J93" s="42">
        <f t="shared" si="11"/>
        <v>2.456</v>
      </c>
      <c r="K93" s="44" t="s">
        <v>9</v>
      </c>
      <c r="L93" s="12"/>
      <c r="M93" s="31"/>
      <c r="N93" s="21"/>
      <c r="O93" s="16"/>
      <c r="P93" s="16"/>
      <c r="Q93" s="12"/>
      <c r="R93" s="16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</row>
    <row r="94" spans="1:86" s="14" customFormat="1" ht="24.75" customHeight="1" x14ac:dyDescent="0.2">
      <c r="A94" s="45" t="s">
        <v>202</v>
      </c>
      <c r="B94" s="46">
        <v>20</v>
      </c>
      <c r="C94" s="41">
        <v>4.0999999999999996</v>
      </c>
      <c r="D94" s="42">
        <f t="shared" si="7"/>
        <v>205</v>
      </c>
      <c r="E94" s="43">
        <f t="shared" si="8"/>
        <v>1.3939999999999999</v>
      </c>
      <c r="F94" s="42">
        <f t="shared" si="9"/>
        <v>69.7</v>
      </c>
      <c r="G94" s="42">
        <f t="shared" si="10"/>
        <v>1.0620000000000001</v>
      </c>
      <c r="H94" s="42">
        <v>53.1</v>
      </c>
      <c r="I94" s="42">
        <f t="shared" si="12"/>
        <v>122.80000000000001</v>
      </c>
      <c r="J94" s="42">
        <f t="shared" si="11"/>
        <v>2.456</v>
      </c>
      <c r="K94" s="44" t="s">
        <v>9</v>
      </c>
      <c r="L94" s="12"/>
      <c r="M94" s="31"/>
      <c r="N94" s="21"/>
      <c r="O94" s="16"/>
      <c r="P94" s="16"/>
      <c r="Q94" s="12"/>
      <c r="R94" s="16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</row>
    <row r="95" spans="1:86" s="14" customFormat="1" ht="24.75" customHeight="1" x14ac:dyDescent="0.2">
      <c r="A95" s="45" t="s">
        <v>203</v>
      </c>
      <c r="B95" s="46">
        <v>20</v>
      </c>
      <c r="C95" s="41">
        <v>4.0999999999999996</v>
      </c>
      <c r="D95" s="42">
        <f t="shared" si="7"/>
        <v>205</v>
      </c>
      <c r="E95" s="43">
        <f t="shared" si="8"/>
        <v>1.3939999999999999</v>
      </c>
      <c r="F95" s="42">
        <f t="shared" si="9"/>
        <v>69.7</v>
      </c>
      <c r="G95" s="42">
        <f t="shared" si="10"/>
        <v>1.0620000000000001</v>
      </c>
      <c r="H95" s="42">
        <v>53.1</v>
      </c>
      <c r="I95" s="42">
        <f t="shared" si="12"/>
        <v>122.80000000000001</v>
      </c>
      <c r="J95" s="42">
        <f t="shared" si="11"/>
        <v>2.456</v>
      </c>
      <c r="K95" s="44" t="s">
        <v>9</v>
      </c>
      <c r="L95" s="12"/>
      <c r="M95" s="31"/>
      <c r="N95" s="21"/>
      <c r="O95" s="16"/>
      <c r="P95" s="16"/>
      <c r="Q95" s="12"/>
      <c r="R95" s="16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</row>
    <row r="96" spans="1:86" s="14" customFormat="1" ht="24.75" customHeight="1" x14ac:dyDescent="0.2">
      <c r="A96" s="47" t="s">
        <v>317</v>
      </c>
      <c r="B96" s="46">
        <v>20</v>
      </c>
      <c r="C96" s="41">
        <v>4.0999999999999996</v>
      </c>
      <c r="D96" s="42">
        <f t="shared" si="7"/>
        <v>205</v>
      </c>
      <c r="E96" s="43">
        <f t="shared" si="8"/>
        <v>1.3939999999999999</v>
      </c>
      <c r="F96" s="42">
        <f t="shared" si="9"/>
        <v>69.7</v>
      </c>
      <c r="G96" s="42">
        <f t="shared" si="10"/>
        <v>1.0620000000000001</v>
      </c>
      <c r="H96" s="42">
        <v>53.1</v>
      </c>
      <c r="I96" s="42">
        <f t="shared" si="12"/>
        <v>122.80000000000001</v>
      </c>
      <c r="J96" s="42">
        <f t="shared" si="11"/>
        <v>2.456</v>
      </c>
      <c r="K96" s="44" t="s">
        <v>9</v>
      </c>
      <c r="L96" s="12"/>
      <c r="M96" s="31"/>
      <c r="N96" s="21"/>
      <c r="O96" s="16"/>
      <c r="P96" s="16"/>
      <c r="Q96" s="12"/>
      <c r="R96" s="16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</row>
    <row r="97" spans="1:86" s="14" customFormat="1" ht="24.75" customHeight="1" x14ac:dyDescent="0.2">
      <c r="A97" s="47" t="s">
        <v>318</v>
      </c>
      <c r="B97" s="46">
        <v>20</v>
      </c>
      <c r="C97" s="41">
        <v>4.0999999999999996</v>
      </c>
      <c r="D97" s="42">
        <f t="shared" si="7"/>
        <v>205</v>
      </c>
      <c r="E97" s="43">
        <f t="shared" si="8"/>
        <v>1.3939999999999999</v>
      </c>
      <c r="F97" s="42">
        <f t="shared" si="9"/>
        <v>69.7</v>
      </c>
      <c r="G97" s="42">
        <f t="shared" si="10"/>
        <v>1.0620000000000001</v>
      </c>
      <c r="H97" s="42">
        <v>53.1</v>
      </c>
      <c r="I97" s="42">
        <f t="shared" si="12"/>
        <v>122.80000000000001</v>
      </c>
      <c r="J97" s="42">
        <f t="shared" si="11"/>
        <v>2.456</v>
      </c>
      <c r="K97" s="44" t="s">
        <v>9</v>
      </c>
      <c r="L97" s="12"/>
      <c r="M97" s="31"/>
      <c r="N97" s="21"/>
      <c r="O97" s="16"/>
      <c r="P97" s="16"/>
      <c r="Q97" s="12"/>
      <c r="R97" s="16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</row>
    <row r="98" spans="1:86" s="14" customFormat="1" ht="27" customHeight="1" x14ac:dyDescent="0.2">
      <c r="A98" s="47" t="s">
        <v>319</v>
      </c>
      <c r="B98" s="46">
        <v>20</v>
      </c>
      <c r="C98" s="41">
        <v>3.45</v>
      </c>
      <c r="D98" s="42">
        <f t="shared" si="7"/>
        <v>172.50000000000003</v>
      </c>
      <c r="E98" s="43">
        <f t="shared" si="8"/>
        <v>1.173</v>
      </c>
      <c r="F98" s="42">
        <f t="shared" si="9"/>
        <v>58.650000000000013</v>
      </c>
      <c r="G98" s="42">
        <f t="shared" si="10"/>
        <v>1.0620000000000001</v>
      </c>
      <c r="H98" s="42">
        <v>53.1</v>
      </c>
      <c r="I98" s="42">
        <v>117.87</v>
      </c>
      <c r="J98" s="42">
        <f t="shared" si="11"/>
        <v>2.3574000000000002</v>
      </c>
      <c r="K98" s="44" t="s">
        <v>9</v>
      </c>
      <c r="L98" s="12"/>
      <c r="M98" s="31"/>
      <c r="N98" s="21"/>
      <c r="O98" s="16"/>
      <c r="P98" s="16"/>
      <c r="Q98" s="12"/>
      <c r="R98" s="16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</row>
    <row r="99" spans="1:86" s="14" customFormat="1" ht="27" customHeight="1" x14ac:dyDescent="0.2">
      <c r="A99" s="47" t="s">
        <v>320</v>
      </c>
      <c r="B99" s="46">
        <v>20</v>
      </c>
      <c r="C99" s="41">
        <v>3.45</v>
      </c>
      <c r="D99" s="42">
        <f t="shared" si="7"/>
        <v>172.50000000000003</v>
      </c>
      <c r="E99" s="43">
        <f t="shared" si="8"/>
        <v>1.173</v>
      </c>
      <c r="F99" s="42">
        <f t="shared" si="9"/>
        <v>58.650000000000013</v>
      </c>
      <c r="G99" s="42">
        <f t="shared" si="10"/>
        <v>1.0620000000000001</v>
      </c>
      <c r="H99" s="42">
        <v>53.1</v>
      </c>
      <c r="I99" s="42">
        <v>117.87</v>
      </c>
      <c r="J99" s="42">
        <f t="shared" si="11"/>
        <v>2.3574000000000002</v>
      </c>
      <c r="K99" s="44" t="s">
        <v>9</v>
      </c>
      <c r="L99" s="12"/>
      <c r="M99" s="31"/>
      <c r="N99" s="21"/>
      <c r="O99" s="16"/>
      <c r="P99" s="16"/>
      <c r="Q99" s="12"/>
      <c r="R99" s="16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</row>
    <row r="100" spans="1:86" s="14" customFormat="1" ht="29.25" customHeight="1" x14ac:dyDescent="0.2">
      <c r="A100" s="39" t="s">
        <v>28</v>
      </c>
      <c r="B100" s="40">
        <v>20</v>
      </c>
      <c r="C100" s="41">
        <v>2.39</v>
      </c>
      <c r="D100" s="42">
        <f t="shared" si="7"/>
        <v>119.50000000000001</v>
      </c>
      <c r="E100" s="43">
        <f t="shared" si="8"/>
        <v>0.8126000000000001</v>
      </c>
      <c r="F100" s="42">
        <f t="shared" si="9"/>
        <v>40.63000000000001</v>
      </c>
      <c r="G100" s="42">
        <f t="shared" si="10"/>
        <v>1.0620000000000001</v>
      </c>
      <c r="H100" s="42">
        <v>53.1</v>
      </c>
      <c r="I100" s="42">
        <v>117.87</v>
      </c>
      <c r="J100" s="42">
        <f t="shared" si="11"/>
        <v>2.3574000000000002</v>
      </c>
      <c r="K100" s="44" t="s">
        <v>5</v>
      </c>
      <c r="L100" s="12"/>
      <c r="M100" s="31"/>
      <c r="N100" s="21"/>
      <c r="O100" s="16"/>
      <c r="P100" s="16"/>
      <c r="Q100" s="12"/>
      <c r="R100" s="16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</row>
    <row r="101" spans="1:86" s="14" customFormat="1" ht="29.25" customHeight="1" x14ac:dyDescent="0.2">
      <c r="A101" s="39" t="s">
        <v>29</v>
      </c>
      <c r="B101" s="40">
        <v>20</v>
      </c>
      <c r="C101" s="41">
        <v>2.39</v>
      </c>
      <c r="D101" s="42">
        <f t="shared" si="7"/>
        <v>119.50000000000001</v>
      </c>
      <c r="E101" s="43">
        <f t="shared" si="8"/>
        <v>0.8126000000000001</v>
      </c>
      <c r="F101" s="42">
        <f t="shared" si="9"/>
        <v>40.63000000000001</v>
      </c>
      <c r="G101" s="42">
        <f t="shared" si="10"/>
        <v>1.0620000000000001</v>
      </c>
      <c r="H101" s="42">
        <v>53.1</v>
      </c>
      <c r="I101" s="42">
        <v>117.87</v>
      </c>
      <c r="J101" s="42">
        <f t="shared" si="11"/>
        <v>2.3574000000000002</v>
      </c>
      <c r="K101" s="44" t="s">
        <v>5</v>
      </c>
      <c r="L101" s="12"/>
      <c r="M101" s="31"/>
      <c r="N101" s="21"/>
      <c r="O101" s="16"/>
      <c r="P101" s="16"/>
      <c r="Q101" s="12"/>
      <c r="R101" s="16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</row>
    <row r="102" spans="1:86" s="14" customFormat="1" ht="24" customHeight="1" x14ac:dyDescent="0.2">
      <c r="A102" s="39" t="s">
        <v>60</v>
      </c>
      <c r="B102" s="40">
        <v>20</v>
      </c>
      <c r="C102" s="41">
        <v>2.39</v>
      </c>
      <c r="D102" s="42">
        <f t="shared" si="7"/>
        <v>119.50000000000001</v>
      </c>
      <c r="E102" s="43">
        <f t="shared" si="8"/>
        <v>0.8126000000000001</v>
      </c>
      <c r="F102" s="42">
        <f t="shared" si="9"/>
        <v>40.63000000000001</v>
      </c>
      <c r="G102" s="42">
        <f t="shared" si="10"/>
        <v>1.0620000000000001</v>
      </c>
      <c r="H102" s="42">
        <v>53.1</v>
      </c>
      <c r="I102" s="42">
        <v>117.87</v>
      </c>
      <c r="J102" s="42">
        <f t="shared" si="11"/>
        <v>2.3574000000000002</v>
      </c>
      <c r="K102" s="44" t="s">
        <v>5</v>
      </c>
      <c r="L102" s="12"/>
      <c r="M102" s="31"/>
      <c r="N102" s="21"/>
      <c r="O102" s="16"/>
      <c r="P102" s="16"/>
      <c r="Q102" s="12"/>
      <c r="R102" s="16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</row>
    <row r="103" spans="1:86" s="14" customFormat="1" ht="26.25" customHeight="1" x14ac:dyDescent="0.2">
      <c r="A103" s="39" t="s">
        <v>59</v>
      </c>
      <c r="B103" s="40">
        <v>20</v>
      </c>
      <c r="C103" s="41">
        <v>2.39</v>
      </c>
      <c r="D103" s="42">
        <f t="shared" ref="D103:D124" si="13">C103/B103*1000</f>
        <v>119.50000000000001</v>
      </c>
      <c r="E103" s="43">
        <f t="shared" si="8"/>
        <v>0.8126000000000001</v>
      </c>
      <c r="F103" s="42">
        <f t="shared" si="9"/>
        <v>40.63000000000001</v>
      </c>
      <c r="G103" s="42">
        <f t="shared" si="10"/>
        <v>1.0620000000000001</v>
      </c>
      <c r="H103" s="42">
        <v>53.1</v>
      </c>
      <c r="I103" s="42">
        <v>117.87</v>
      </c>
      <c r="J103" s="42">
        <f t="shared" si="11"/>
        <v>2.3574000000000002</v>
      </c>
      <c r="K103" s="44" t="s">
        <v>5</v>
      </c>
      <c r="L103" s="12"/>
      <c r="M103" s="31"/>
      <c r="N103" s="21"/>
      <c r="O103" s="16"/>
      <c r="P103" s="16"/>
      <c r="Q103" s="12"/>
      <c r="R103" s="16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</row>
    <row r="104" spans="1:86" s="14" customFormat="1" ht="41.25" customHeight="1" x14ac:dyDescent="0.2">
      <c r="A104" s="39" t="s">
        <v>12</v>
      </c>
      <c r="B104" s="40">
        <v>20</v>
      </c>
      <c r="C104" s="41">
        <v>3.72</v>
      </c>
      <c r="D104" s="42">
        <f t="shared" si="13"/>
        <v>186</v>
      </c>
      <c r="E104" s="43">
        <f t="shared" si="8"/>
        <v>1.2648000000000001</v>
      </c>
      <c r="F104" s="42">
        <f t="shared" si="9"/>
        <v>63.24</v>
      </c>
      <c r="G104" s="42">
        <f t="shared" si="10"/>
        <v>1.0620000000000001</v>
      </c>
      <c r="H104" s="42">
        <v>53.1</v>
      </c>
      <c r="I104" s="42">
        <v>117.87</v>
      </c>
      <c r="J104" s="42">
        <f t="shared" si="11"/>
        <v>2.3574000000000002</v>
      </c>
      <c r="K104" s="44" t="s">
        <v>5</v>
      </c>
      <c r="L104" s="12"/>
      <c r="M104" s="31"/>
      <c r="N104" s="12"/>
      <c r="O104" s="16"/>
      <c r="P104" s="16"/>
      <c r="Q104" s="12"/>
      <c r="R104" s="16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</row>
    <row r="105" spans="1:86" s="14" customFormat="1" ht="41.25" customHeight="1" x14ac:dyDescent="0.2">
      <c r="A105" s="39" t="s">
        <v>27</v>
      </c>
      <c r="B105" s="40">
        <v>20</v>
      </c>
      <c r="C105" s="41">
        <v>3.72</v>
      </c>
      <c r="D105" s="42">
        <f t="shared" si="13"/>
        <v>186</v>
      </c>
      <c r="E105" s="43">
        <f t="shared" si="8"/>
        <v>1.2648000000000001</v>
      </c>
      <c r="F105" s="42">
        <f t="shared" si="9"/>
        <v>63.24</v>
      </c>
      <c r="G105" s="42">
        <f t="shared" si="10"/>
        <v>1.0620000000000001</v>
      </c>
      <c r="H105" s="42">
        <v>53.1</v>
      </c>
      <c r="I105" s="42">
        <v>117.87</v>
      </c>
      <c r="J105" s="42">
        <f t="shared" si="11"/>
        <v>2.3574000000000002</v>
      </c>
      <c r="K105" s="44" t="s">
        <v>5</v>
      </c>
      <c r="L105" s="12"/>
      <c r="M105" s="31"/>
      <c r="N105" s="12"/>
      <c r="O105" s="16"/>
      <c r="P105" s="16"/>
      <c r="Q105" s="12"/>
      <c r="R105" s="16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</row>
    <row r="106" spans="1:86" s="14" customFormat="1" ht="41.25" customHeight="1" x14ac:dyDescent="0.2">
      <c r="A106" s="39" t="s">
        <v>17</v>
      </c>
      <c r="B106" s="40">
        <v>20</v>
      </c>
      <c r="C106" s="41">
        <v>4.9000000000000004</v>
      </c>
      <c r="D106" s="42">
        <f t="shared" si="13"/>
        <v>245.00000000000003</v>
      </c>
      <c r="E106" s="43">
        <f t="shared" si="8"/>
        <v>1.6660000000000001</v>
      </c>
      <c r="F106" s="42">
        <f>D106*34%</f>
        <v>83.300000000000011</v>
      </c>
      <c r="G106" s="42">
        <f t="shared" si="10"/>
        <v>1.0620000000000001</v>
      </c>
      <c r="H106" s="42">
        <v>53.1</v>
      </c>
      <c r="I106" s="42">
        <f>F106+H106</f>
        <v>136.4</v>
      </c>
      <c r="J106" s="42">
        <f t="shared" si="11"/>
        <v>2.7279999999999998</v>
      </c>
      <c r="K106" s="44" t="s">
        <v>5</v>
      </c>
      <c r="L106" s="12"/>
      <c r="M106" s="31"/>
      <c r="N106" s="12"/>
      <c r="O106" s="16"/>
      <c r="P106" s="16"/>
      <c r="Q106" s="12"/>
      <c r="R106" s="16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</row>
    <row r="107" spans="1:86" s="14" customFormat="1" ht="41.25" customHeight="1" x14ac:dyDescent="0.2">
      <c r="A107" s="39" t="s">
        <v>95</v>
      </c>
      <c r="B107" s="40">
        <v>20</v>
      </c>
      <c r="C107" s="41">
        <v>3.45</v>
      </c>
      <c r="D107" s="42">
        <f t="shared" si="13"/>
        <v>172.50000000000003</v>
      </c>
      <c r="E107" s="43">
        <f t="shared" si="8"/>
        <v>1.173</v>
      </c>
      <c r="F107" s="42">
        <f t="shared" si="9"/>
        <v>58.650000000000013</v>
      </c>
      <c r="G107" s="42">
        <f t="shared" si="10"/>
        <v>1.0620000000000001</v>
      </c>
      <c r="H107" s="42">
        <v>53.1</v>
      </c>
      <c r="I107" s="42">
        <v>117.87</v>
      </c>
      <c r="J107" s="42">
        <f t="shared" si="11"/>
        <v>2.3574000000000002</v>
      </c>
      <c r="K107" s="44" t="s">
        <v>5</v>
      </c>
      <c r="L107" s="12"/>
      <c r="M107" s="31"/>
      <c r="N107" s="12"/>
      <c r="O107" s="16"/>
      <c r="P107" s="16"/>
      <c r="Q107" s="12"/>
      <c r="R107" s="16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</row>
    <row r="108" spans="1:86" s="14" customFormat="1" ht="41.25" customHeight="1" x14ac:dyDescent="0.2">
      <c r="A108" s="39" t="s">
        <v>96</v>
      </c>
      <c r="B108" s="40">
        <v>20</v>
      </c>
      <c r="C108" s="41">
        <v>3.72</v>
      </c>
      <c r="D108" s="42">
        <f t="shared" si="13"/>
        <v>186</v>
      </c>
      <c r="E108" s="43">
        <f t="shared" si="8"/>
        <v>1.2648000000000001</v>
      </c>
      <c r="F108" s="42">
        <f t="shared" si="9"/>
        <v>63.24</v>
      </c>
      <c r="G108" s="42">
        <f t="shared" si="10"/>
        <v>1.0620000000000001</v>
      </c>
      <c r="H108" s="42">
        <v>53.1</v>
      </c>
      <c r="I108" s="42">
        <v>117.87</v>
      </c>
      <c r="J108" s="42">
        <f t="shared" si="11"/>
        <v>2.3574000000000002</v>
      </c>
      <c r="K108" s="44" t="s">
        <v>5</v>
      </c>
      <c r="L108" s="12"/>
      <c r="M108" s="31"/>
      <c r="N108" s="12"/>
      <c r="O108" s="16"/>
      <c r="P108" s="16"/>
      <c r="Q108" s="12"/>
      <c r="R108" s="16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</row>
    <row r="109" spans="1:86" s="14" customFormat="1" ht="41.25" customHeight="1" x14ac:dyDescent="0.2">
      <c r="A109" s="39" t="s">
        <v>16</v>
      </c>
      <c r="B109" s="40">
        <v>20</v>
      </c>
      <c r="C109" s="41">
        <v>3.05</v>
      </c>
      <c r="D109" s="42">
        <f t="shared" si="13"/>
        <v>152.5</v>
      </c>
      <c r="E109" s="43">
        <f t="shared" si="8"/>
        <v>1.0369999999999999</v>
      </c>
      <c r="F109" s="42">
        <f t="shared" si="9"/>
        <v>51.85</v>
      </c>
      <c r="G109" s="42">
        <f t="shared" si="10"/>
        <v>1.0620000000000001</v>
      </c>
      <c r="H109" s="42">
        <v>53.1</v>
      </c>
      <c r="I109" s="42">
        <v>117.87</v>
      </c>
      <c r="J109" s="42">
        <f t="shared" si="11"/>
        <v>2.3574000000000002</v>
      </c>
      <c r="K109" s="44" t="s">
        <v>5</v>
      </c>
      <c r="L109" s="12"/>
      <c r="M109" s="31"/>
      <c r="N109" s="12"/>
      <c r="O109" s="16"/>
      <c r="P109" s="16"/>
      <c r="Q109" s="12"/>
      <c r="R109" s="16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</row>
    <row r="110" spans="1:86" s="14" customFormat="1" ht="41.25" customHeight="1" x14ac:dyDescent="0.2">
      <c r="A110" s="39" t="s">
        <v>260</v>
      </c>
      <c r="B110" s="40">
        <v>23</v>
      </c>
      <c r="C110" s="41">
        <v>5.0999999999999996</v>
      </c>
      <c r="D110" s="42">
        <f t="shared" si="13"/>
        <v>221.7391304347826</v>
      </c>
      <c r="E110" s="43">
        <f t="shared" si="8"/>
        <v>1.734</v>
      </c>
      <c r="F110" s="42">
        <f t="shared" si="9"/>
        <v>75.391304347826093</v>
      </c>
      <c r="G110" s="42">
        <f t="shared" si="10"/>
        <v>1.2213000000000001</v>
      </c>
      <c r="H110" s="42">
        <v>53.1</v>
      </c>
      <c r="I110" s="42">
        <f>F110+H110</f>
        <v>128.49130434782609</v>
      </c>
      <c r="J110" s="42">
        <f t="shared" si="11"/>
        <v>2.9552999999999998</v>
      </c>
      <c r="K110" s="44" t="s">
        <v>5</v>
      </c>
      <c r="L110" s="12"/>
      <c r="M110" s="31"/>
      <c r="N110" s="12"/>
      <c r="O110" s="16"/>
      <c r="P110" s="16"/>
      <c r="Q110" s="12"/>
      <c r="R110" s="16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</row>
    <row r="111" spans="1:86" s="14" customFormat="1" ht="41.25" customHeight="1" x14ac:dyDescent="0.2">
      <c r="A111" s="39" t="s">
        <v>14</v>
      </c>
      <c r="B111" s="40">
        <v>20</v>
      </c>
      <c r="C111" s="41">
        <v>4.9000000000000004</v>
      </c>
      <c r="D111" s="42">
        <f t="shared" si="13"/>
        <v>245.00000000000003</v>
      </c>
      <c r="E111" s="43">
        <f t="shared" si="8"/>
        <v>1.6660000000000001</v>
      </c>
      <c r="F111" s="42">
        <f t="shared" si="9"/>
        <v>83.300000000000011</v>
      </c>
      <c r="G111" s="42">
        <f t="shared" si="10"/>
        <v>1.0620000000000001</v>
      </c>
      <c r="H111" s="42">
        <v>53.1</v>
      </c>
      <c r="I111" s="42">
        <f>F111+H111</f>
        <v>136.4</v>
      </c>
      <c r="J111" s="42">
        <f t="shared" si="11"/>
        <v>2.7279999999999998</v>
      </c>
      <c r="K111" s="44" t="s">
        <v>5</v>
      </c>
      <c r="L111" s="12"/>
      <c r="M111" s="31"/>
      <c r="N111" s="12"/>
      <c r="O111" s="16"/>
      <c r="P111" s="16"/>
      <c r="Q111" s="12"/>
      <c r="R111" s="16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</row>
    <row r="112" spans="1:86" s="14" customFormat="1" ht="41.25" customHeight="1" x14ac:dyDescent="0.2">
      <c r="A112" s="39" t="s">
        <v>15</v>
      </c>
      <c r="B112" s="40">
        <v>20</v>
      </c>
      <c r="C112" s="41">
        <v>4.9000000000000004</v>
      </c>
      <c r="D112" s="42">
        <f t="shared" si="13"/>
        <v>245.00000000000003</v>
      </c>
      <c r="E112" s="43">
        <f>C112*34%</f>
        <v>1.6660000000000001</v>
      </c>
      <c r="F112" s="42">
        <f t="shared" si="9"/>
        <v>83.300000000000011</v>
      </c>
      <c r="G112" s="42">
        <f t="shared" si="10"/>
        <v>1.0620000000000001</v>
      </c>
      <c r="H112" s="42">
        <v>53.1</v>
      </c>
      <c r="I112" s="42">
        <f>F112+H112</f>
        <v>136.4</v>
      </c>
      <c r="J112" s="42">
        <f t="shared" si="11"/>
        <v>2.7279999999999998</v>
      </c>
      <c r="K112" s="44" t="s">
        <v>5</v>
      </c>
      <c r="L112" s="12"/>
      <c r="M112" s="31"/>
      <c r="N112" s="15"/>
      <c r="O112" s="16"/>
      <c r="P112" s="16"/>
      <c r="Q112" s="12"/>
      <c r="R112" s="16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</row>
    <row r="113" spans="1:86" s="14" customFormat="1" ht="41.25" customHeight="1" x14ac:dyDescent="0.2">
      <c r="A113" s="39" t="s">
        <v>39</v>
      </c>
      <c r="B113" s="40">
        <v>20</v>
      </c>
      <c r="C113" s="41">
        <v>3.58</v>
      </c>
      <c r="D113" s="42">
        <f t="shared" si="13"/>
        <v>179</v>
      </c>
      <c r="E113" s="43">
        <f t="shared" si="8"/>
        <v>1.2172000000000001</v>
      </c>
      <c r="F113" s="42">
        <f t="shared" si="9"/>
        <v>60.860000000000007</v>
      </c>
      <c r="G113" s="42">
        <f t="shared" si="10"/>
        <v>1.0620000000000001</v>
      </c>
      <c r="H113" s="42">
        <v>53.1</v>
      </c>
      <c r="I113" s="42">
        <v>117.87</v>
      </c>
      <c r="J113" s="42">
        <f t="shared" si="11"/>
        <v>2.3574000000000002</v>
      </c>
      <c r="K113" s="44" t="s">
        <v>5</v>
      </c>
      <c r="L113" s="12"/>
      <c r="M113" s="31"/>
      <c r="N113" s="12"/>
      <c r="O113" s="16"/>
      <c r="P113" s="16"/>
      <c r="Q113" s="12"/>
      <c r="R113" s="16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</row>
    <row r="114" spans="1:86" s="14" customFormat="1" ht="41.25" customHeight="1" x14ac:dyDescent="0.2">
      <c r="A114" s="48" t="s">
        <v>296</v>
      </c>
      <c r="B114" s="40">
        <v>20</v>
      </c>
      <c r="C114" s="41">
        <v>3.58</v>
      </c>
      <c r="D114" s="42">
        <f t="shared" si="13"/>
        <v>179</v>
      </c>
      <c r="E114" s="43">
        <f t="shared" si="8"/>
        <v>1.2172000000000001</v>
      </c>
      <c r="F114" s="42">
        <f t="shared" si="9"/>
        <v>60.860000000000007</v>
      </c>
      <c r="G114" s="42">
        <f t="shared" si="10"/>
        <v>1.0620000000000001</v>
      </c>
      <c r="H114" s="42">
        <v>53.1</v>
      </c>
      <c r="I114" s="42">
        <v>117.87</v>
      </c>
      <c r="J114" s="42">
        <f t="shared" si="11"/>
        <v>2.3574000000000002</v>
      </c>
      <c r="K114" s="44" t="s">
        <v>5</v>
      </c>
      <c r="L114" s="12"/>
      <c r="M114" s="31"/>
      <c r="N114" s="12"/>
      <c r="O114" s="16"/>
      <c r="P114" s="16"/>
      <c r="Q114" s="12"/>
      <c r="R114" s="16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</row>
    <row r="115" spans="1:86" s="14" customFormat="1" ht="41.25" customHeight="1" x14ac:dyDescent="0.2">
      <c r="A115" s="39" t="s">
        <v>72</v>
      </c>
      <c r="B115" s="40">
        <v>20</v>
      </c>
      <c r="C115" s="41">
        <v>3.32</v>
      </c>
      <c r="D115" s="42">
        <f t="shared" si="13"/>
        <v>165.99999999999997</v>
      </c>
      <c r="E115" s="43">
        <f t="shared" si="8"/>
        <v>1.1288</v>
      </c>
      <c r="F115" s="42">
        <f t="shared" si="9"/>
        <v>56.44</v>
      </c>
      <c r="G115" s="42">
        <f t="shared" si="10"/>
        <v>1.0620000000000001</v>
      </c>
      <c r="H115" s="42">
        <v>53.1</v>
      </c>
      <c r="I115" s="42">
        <v>117.87</v>
      </c>
      <c r="J115" s="42">
        <f t="shared" si="11"/>
        <v>2.3574000000000002</v>
      </c>
      <c r="K115" s="44" t="s">
        <v>5</v>
      </c>
      <c r="L115" s="12"/>
      <c r="M115" s="31"/>
      <c r="N115" s="12"/>
      <c r="O115" s="16"/>
      <c r="P115" s="16"/>
      <c r="Q115" s="12"/>
      <c r="R115" s="16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</row>
    <row r="116" spans="1:86" s="14" customFormat="1" ht="41.25" customHeight="1" x14ac:dyDescent="0.2">
      <c r="A116" s="39" t="s">
        <v>73</v>
      </c>
      <c r="B116" s="40">
        <v>20</v>
      </c>
      <c r="C116" s="41">
        <v>3.32</v>
      </c>
      <c r="D116" s="42">
        <f t="shared" si="13"/>
        <v>165.99999999999997</v>
      </c>
      <c r="E116" s="43">
        <f t="shared" si="8"/>
        <v>1.1288</v>
      </c>
      <c r="F116" s="42">
        <f t="shared" si="9"/>
        <v>56.44</v>
      </c>
      <c r="G116" s="42">
        <f t="shared" si="10"/>
        <v>1.0620000000000001</v>
      </c>
      <c r="H116" s="42">
        <v>53.1</v>
      </c>
      <c r="I116" s="42">
        <v>117.87</v>
      </c>
      <c r="J116" s="42">
        <f t="shared" si="11"/>
        <v>2.3574000000000002</v>
      </c>
      <c r="K116" s="44" t="s">
        <v>5</v>
      </c>
      <c r="L116" s="12"/>
      <c r="M116" s="31"/>
      <c r="N116" s="12"/>
      <c r="O116" s="16"/>
      <c r="P116" s="16"/>
      <c r="Q116" s="12"/>
      <c r="R116" s="16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</row>
    <row r="117" spans="1:86" s="14" customFormat="1" ht="41.25" customHeight="1" x14ac:dyDescent="0.2">
      <c r="A117" s="48" t="s">
        <v>321</v>
      </c>
      <c r="B117" s="40">
        <v>20</v>
      </c>
      <c r="C117" s="41">
        <v>4.5999999999999996</v>
      </c>
      <c r="D117" s="42">
        <f t="shared" si="13"/>
        <v>229.99999999999997</v>
      </c>
      <c r="E117" s="43">
        <f t="shared" si="8"/>
        <v>1.5640000000000001</v>
      </c>
      <c r="F117" s="42">
        <f t="shared" si="9"/>
        <v>78.2</v>
      </c>
      <c r="G117" s="42">
        <f t="shared" si="10"/>
        <v>1.0620000000000001</v>
      </c>
      <c r="H117" s="42">
        <v>53.1</v>
      </c>
      <c r="I117" s="42">
        <f>F117+H117</f>
        <v>131.30000000000001</v>
      </c>
      <c r="J117" s="42">
        <f t="shared" si="11"/>
        <v>2.6259999999999999</v>
      </c>
      <c r="K117" s="44" t="s">
        <v>5</v>
      </c>
      <c r="L117" s="12"/>
      <c r="M117" s="31"/>
      <c r="N117" s="12"/>
      <c r="O117" s="16"/>
      <c r="P117" s="16"/>
      <c r="Q117" s="12"/>
      <c r="R117" s="16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</row>
    <row r="118" spans="1:86" s="14" customFormat="1" ht="41.25" customHeight="1" x14ac:dyDescent="0.2">
      <c r="A118" s="48" t="s">
        <v>322</v>
      </c>
      <c r="B118" s="40">
        <v>20</v>
      </c>
      <c r="C118" s="41">
        <v>4.5999999999999996</v>
      </c>
      <c r="D118" s="42">
        <f t="shared" si="13"/>
        <v>229.99999999999997</v>
      </c>
      <c r="E118" s="43">
        <f t="shared" si="8"/>
        <v>1.5640000000000001</v>
      </c>
      <c r="F118" s="42">
        <f t="shared" si="9"/>
        <v>78.2</v>
      </c>
      <c r="G118" s="42">
        <f t="shared" si="10"/>
        <v>1.0620000000000001</v>
      </c>
      <c r="H118" s="42">
        <v>53.1</v>
      </c>
      <c r="I118" s="42">
        <f>F118+H118</f>
        <v>131.30000000000001</v>
      </c>
      <c r="J118" s="42">
        <f t="shared" si="11"/>
        <v>2.6259999999999999</v>
      </c>
      <c r="K118" s="44" t="s">
        <v>5</v>
      </c>
      <c r="L118" s="12"/>
      <c r="M118" s="31"/>
      <c r="N118" s="12"/>
      <c r="O118" s="16"/>
      <c r="P118" s="16"/>
      <c r="Q118" s="12"/>
      <c r="R118" s="16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</row>
    <row r="119" spans="1:86" s="14" customFormat="1" ht="41.25" customHeight="1" x14ac:dyDescent="0.2">
      <c r="A119" s="39" t="s">
        <v>89</v>
      </c>
      <c r="B119" s="40">
        <v>20</v>
      </c>
      <c r="C119" s="41">
        <v>3.58</v>
      </c>
      <c r="D119" s="42">
        <f t="shared" si="13"/>
        <v>179</v>
      </c>
      <c r="E119" s="43">
        <f t="shared" si="8"/>
        <v>1.2172000000000001</v>
      </c>
      <c r="F119" s="42">
        <f t="shared" si="9"/>
        <v>60.860000000000007</v>
      </c>
      <c r="G119" s="42">
        <f t="shared" si="10"/>
        <v>1.0620000000000001</v>
      </c>
      <c r="H119" s="42">
        <v>53.1</v>
      </c>
      <c r="I119" s="42">
        <v>117.87</v>
      </c>
      <c r="J119" s="42">
        <f t="shared" si="11"/>
        <v>2.3574000000000002</v>
      </c>
      <c r="K119" s="44" t="s">
        <v>5</v>
      </c>
      <c r="L119" s="12"/>
      <c r="M119" s="31"/>
      <c r="N119" s="12"/>
      <c r="O119" s="16"/>
      <c r="P119" s="16"/>
      <c r="Q119" s="12"/>
      <c r="R119" s="16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</row>
    <row r="120" spans="1:86" s="14" customFormat="1" ht="41.25" customHeight="1" x14ac:dyDescent="0.2">
      <c r="A120" s="48" t="s">
        <v>323</v>
      </c>
      <c r="B120" s="40">
        <v>20</v>
      </c>
      <c r="C120" s="41">
        <v>3.72</v>
      </c>
      <c r="D120" s="42">
        <f t="shared" si="13"/>
        <v>186</v>
      </c>
      <c r="E120" s="43">
        <f t="shared" si="8"/>
        <v>1.2648000000000001</v>
      </c>
      <c r="F120" s="42">
        <f t="shared" si="9"/>
        <v>63.24</v>
      </c>
      <c r="G120" s="42">
        <f t="shared" si="10"/>
        <v>1.0620000000000001</v>
      </c>
      <c r="H120" s="42">
        <v>53.1</v>
      </c>
      <c r="I120" s="42">
        <v>117.87</v>
      </c>
      <c r="J120" s="42">
        <f t="shared" si="11"/>
        <v>2.3574000000000002</v>
      </c>
      <c r="K120" s="44" t="s">
        <v>5</v>
      </c>
      <c r="L120" s="12"/>
      <c r="M120" s="31"/>
      <c r="N120" s="12"/>
      <c r="O120" s="16"/>
      <c r="P120" s="16"/>
      <c r="Q120" s="12"/>
      <c r="R120" s="16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</row>
    <row r="121" spans="1:86" s="14" customFormat="1" ht="41.25" customHeight="1" x14ac:dyDescent="0.2">
      <c r="A121" s="48" t="s">
        <v>261</v>
      </c>
      <c r="B121" s="40">
        <v>23</v>
      </c>
      <c r="C121" s="41">
        <v>5.0999999999999996</v>
      </c>
      <c r="D121" s="42">
        <f t="shared" si="13"/>
        <v>221.7391304347826</v>
      </c>
      <c r="E121" s="43">
        <f t="shared" si="8"/>
        <v>1.734</v>
      </c>
      <c r="F121" s="42">
        <f t="shared" si="9"/>
        <v>75.391304347826093</v>
      </c>
      <c r="G121" s="42">
        <f t="shared" si="10"/>
        <v>1.2213000000000001</v>
      </c>
      <c r="H121" s="42">
        <v>53.1</v>
      </c>
      <c r="I121" s="42">
        <f t="shared" ref="I121:I129" si="14">F121+H121</f>
        <v>128.49130434782609</v>
      </c>
      <c r="J121" s="42">
        <f t="shared" si="11"/>
        <v>2.9552999999999998</v>
      </c>
      <c r="K121" s="44" t="s">
        <v>5</v>
      </c>
      <c r="L121" s="12"/>
      <c r="M121" s="31"/>
      <c r="N121" s="12"/>
      <c r="O121" s="16"/>
      <c r="P121" s="16"/>
      <c r="Q121" s="12"/>
      <c r="R121" s="16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</row>
    <row r="122" spans="1:86" s="14" customFormat="1" ht="41.25" customHeight="1" x14ac:dyDescent="0.2">
      <c r="A122" s="48" t="s">
        <v>324</v>
      </c>
      <c r="B122" s="40">
        <v>20</v>
      </c>
      <c r="C122" s="41">
        <v>4.5999999999999996</v>
      </c>
      <c r="D122" s="42">
        <f t="shared" si="13"/>
        <v>229.99999999999997</v>
      </c>
      <c r="E122" s="43">
        <f t="shared" si="8"/>
        <v>1.5640000000000001</v>
      </c>
      <c r="F122" s="42">
        <f t="shared" si="9"/>
        <v>78.2</v>
      </c>
      <c r="G122" s="42">
        <f t="shared" si="10"/>
        <v>1.0620000000000001</v>
      </c>
      <c r="H122" s="42">
        <v>53.1</v>
      </c>
      <c r="I122" s="42">
        <f t="shared" si="14"/>
        <v>131.30000000000001</v>
      </c>
      <c r="J122" s="42">
        <f t="shared" si="11"/>
        <v>2.6259999999999999</v>
      </c>
      <c r="K122" s="44" t="s">
        <v>5</v>
      </c>
      <c r="L122" s="12"/>
      <c r="M122" s="31"/>
      <c r="N122" s="12"/>
      <c r="O122" s="16"/>
      <c r="P122" s="16"/>
      <c r="Q122" s="12"/>
      <c r="R122" s="16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</row>
    <row r="123" spans="1:86" s="14" customFormat="1" ht="41.25" customHeight="1" x14ac:dyDescent="0.2">
      <c r="A123" s="39" t="s">
        <v>210</v>
      </c>
      <c r="B123" s="40">
        <v>20</v>
      </c>
      <c r="C123" s="41">
        <v>3.85</v>
      </c>
      <c r="D123" s="42">
        <f t="shared" si="13"/>
        <v>192.5</v>
      </c>
      <c r="E123" s="43">
        <f>C123*34%</f>
        <v>1.3090000000000002</v>
      </c>
      <c r="F123" s="42">
        <f>D123*34%</f>
        <v>65.45</v>
      </c>
      <c r="G123" s="42">
        <f t="shared" si="10"/>
        <v>1.0620000000000001</v>
      </c>
      <c r="H123" s="42">
        <v>53.1</v>
      </c>
      <c r="I123" s="42">
        <f>F123+H123</f>
        <v>118.55000000000001</v>
      </c>
      <c r="J123" s="42">
        <f t="shared" si="11"/>
        <v>2.3710000000000004</v>
      </c>
      <c r="K123" s="44" t="s">
        <v>5</v>
      </c>
      <c r="L123" s="12"/>
      <c r="M123" s="31"/>
      <c r="N123" s="12"/>
      <c r="O123" s="16"/>
      <c r="P123" s="16"/>
      <c r="Q123" s="12"/>
      <c r="R123" s="16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</row>
    <row r="124" spans="1:86" s="14" customFormat="1" ht="41.25" customHeight="1" x14ac:dyDescent="0.2">
      <c r="A124" s="39" t="s">
        <v>211</v>
      </c>
      <c r="B124" s="40">
        <v>20</v>
      </c>
      <c r="C124" s="41">
        <v>3.85</v>
      </c>
      <c r="D124" s="42">
        <f t="shared" si="13"/>
        <v>192.5</v>
      </c>
      <c r="E124" s="43">
        <f t="shared" si="8"/>
        <v>1.3090000000000002</v>
      </c>
      <c r="F124" s="42">
        <f t="shared" si="9"/>
        <v>65.45</v>
      </c>
      <c r="G124" s="42">
        <f t="shared" si="10"/>
        <v>1.0620000000000001</v>
      </c>
      <c r="H124" s="42">
        <v>53.1</v>
      </c>
      <c r="I124" s="42">
        <f t="shared" si="14"/>
        <v>118.55000000000001</v>
      </c>
      <c r="J124" s="42">
        <f t="shared" si="11"/>
        <v>2.3710000000000004</v>
      </c>
      <c r="K124" s="44" t="s">
        <v>5</v>
      </c>
      <c r="L124" s="12"/>
      <c r="M124" s="31"/>
      <c r="N124" s="12"/>
      <c r="O124" s="16"/>
      <c r="P124" s="16"/>
      <c r="Q124" s="12"/>
      <c r="R124" s="16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</row>
    <row r="125" spans="1:86" s="14" customFormat="1" ht="41.25" customHeight="1" x14ac:dyDescent="0.2">
      <c r="A125" s="39" t="s">
        <v>212</v>
      </c>
      <c r="B125" s="40">
        <v>20</v>
      </c>
      <c r="C125" s="41">
        <v>4.1100000000000003</v>
      </c>
      <c r="D125" s="42">
        <f>C125/20*1000</f>
        <v>205.50000000000003</v>
      </c>
      <c r="E125" s="43">
        <f>C125*34%</f>
        <v>1.3974000000000002</v>
      </c>
      <c r="F125" s="42">
        <f>D125*34%</f>
        <v>69.870000000000019</v>
      </c>
      <c r="G125" s="42">
        <f t="shared" si="10"/>
        <v>1.0620000000000001</v>
      </c>
      <c r="H125" s="42">
        <v>53.1</v>
      </c>
      <c r="I125" s="42">
        <f>F125+H125</f>
        <v>122.97000000000003</v>
      </c>
      <c r="J125" s="42">
        <f t="shared" si="11"/>
        <v>2.4594000000000005</v>
      </c>
      <c r="K125" s="44" t="s">
        <v>5</v>
      </c>
      <c r="L125" s="12"/>
      <c r="M125" s="31"/>
      <c r="N125" s="15"/>
      <c r="O125" s="16"/>
      <c r="P125" s="16"/>
      <c r="Q125" s="12"/>
      <c r="R125" s="16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</row>
    <row r="126" spans="1:86" s="14" customFormat="1" ht="41.25" customHeight="1" x14ac:dyDescent="0.2">
      <c r="A126" s="49" t="s">
        <v>216</v>
      </c>
      <c r="B126" s="40">
        <v>20</v>
      </c>
      <c r="C126" s="41">
        <v>4.5999999999999996</v>
      </c>
      <c r="D126" s="42">
        <f t="shared" ref="D126:D165" si="15">C126/B126*1000</f>
        <v>229.99999999999997</v>
      </c>
      <c r="E126" s="43">
        <f t="shared" si="8"/>
        <v>1.5640000000000001</v>
      </c>
      <c r="F126" s="42">
        <f t="shared" si="9"/>
        <v>78.2</v>
      </c>
      <c r="G126" s="42">
        <f t="shared" si="10"/>
        <v>1.0620000000000001</v>
      </c>
      <c r="H126" s="42">
        <v>53.1</v>
      </c>
      <c r="I126" s="42">
        <f t="shared" si="14"/>
        <v>131.30000000000001</v>
      </c>
      <c r="J126" s="42">
        <f t="shared" si="11"/>
        <v>2.6259999999999999</v>
      </c>
      <c r="K126" s="44" t="s">
        <v>5</v>
      </c>
      <c r="L126" s="12"/>
      <c r="M126" s="31"/>
      <c r="N126" s="12"/>
      <c r="O126" s="16"/>
      <c r="P126" s="16"/>
      <c r="Q126" s="12"/>
      <c r="R126" s="16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</row>
    <row r="127" spans="1:86" s="14" customFormat="1" ht="41.25" customHeight="1" x14ac:dyDescent="0.2">
      <c r="A127" s="45" t="s">
        <v>217</v>
      </c>
      <c r="B127" s="40">
        <v>20</v>
      </c>
      <c r="C127" s="41">
        <v>4.5999999999999996</v>
      </c>
      <c r="D127" s="42">
        <f t="shared" si="15"/>
        <v>229.99999999999997</v>
      </c>
      <c r="E127" s="43">
        <f t="shared" si="8"/>
        <v>1.5640000000000001</v>
      </c>
      <c r="F127" s="42">
        <f t="shared" si="9"/>
        <v>78.2</v>
      </c>
      <c r="G127" s="42">
        <f t="shared" si="10"/>
        <v>1.0620000000000001</v>
      </c>
      <c r="H127" s="42">
        <v>53.1</v>
      </c>
      <c r="I127" s="42">
        <f t="shared" si="14"/>
        <v>131.30000000000001</v>
      </c>
      <c r="J127" s="42">
        <f t="shared" si="11"/>
        <v>2.6259999999999999</v>
      </c>
      <c r="K127" s="44" t="s">
        <v>5</v>
      </c>
      <c r="L127" s="12"/>
      <c r="M127" s="31"/>
      <c r="N127" s="12"/>
      <c r="O127" s="16"/>
      <c r="P127" s="16"/>
      <c r="Q127" s="12"/>
      <c r="R127" s="16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</row>
    <row r="128" spans="1:86" s="14" customFormat="1" ht="41.25" customHeight="1" x14ac:dyDescent="0.2">
      <c r="A128" s="39" t="s">
        <v>18</v>
      </c>
      <c r="B128" s="40">
        <v>20</v>
      </c>
      <c r="C128" s="41">
        <v>4.3</v>
      </c>
      <c r="D128" s="42">
        <f t="shared" si="15"/>
        <v>215</v>
      </c>
      <c r="E128" s="43">
        <f t="shared" si="8"/>
        <v>1.462</v>
      </c>
      <c r="F128" s="42">
        <f t="shared" si="9"/>
        <v>73.100000000000009</v>
      </c>
      <c r="G128" s="42">
        <f t="shared" si="10"/>
        <v>1.0620000000000001</v>
      </c>
      <c r="H128" s="42">
        <v>53.1</v>
      </c>
      <c r="I128" s="42">
        <f t="shared" si="14"/>
        <v>126.20000000000002</v>
      </c>
      <c r="J128" s="42">
        <f t="shared" si="11"/>
        <v>2.524</v>
      </c>
      <c r="K128" s="44" t="s">
        <v>5</v>
      </c>
      <c r="L128" s="12"/>
      <c r="M128" s="31"/>
      <c r="N128" s="12"/>
      <c r="O128" s="16"/>
      <c r="P128" s="16"/>
      <c r="Q128" s="12"/>
      <c r="R128" s="16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</row>
    <row r="129" spans="1:86" s="14" customFormat="1" ht="41.25" customHeight="1" x14ac:dyDescent="0.2">
      <c r="A129" s="39" t="s">
        <v>19</v>
      </c>
      <c r="B129" s="40">
        <v>20</v>
      </c>
      <c r="C129" s="41">
        <v>4.3</v>
      </c>
      <c r="D129" s="42">
        <f t="shared" si="15"/>
        <v>215</v>
      </c>
      <c r="E129" s="43">
        <f t="shared" si="8"/>
        <v>1.462</v>
      </c>
      <c r="F129" s="42">
        <f t="shared" si="9"/>
        <v>73.100000000000009</v>
      </c>
      <c r="G129" s="42">
        <f t="shared" si="10"/>
        <v>1.0620000000000001</v>
      </c>
      <c r="H129" s="42">
        <v>53.1</v>
      </c>
      <c r="I129" s="42">
        <f t="shared" si="14"/>
        <v>126.20000000000002</v>
      </c>
      <c r="J129" s="42">
        <f t="shared" si="11"/>
        <v>2.524</v>
      </c>
      <c r="K129" s="44" t="s">
        <v>5</v>
      </c>
      <c r="L129" s="12"/>
      <c r="M129" s="31"/>
      <c r="N129" s="12"/>
      <c r="O129" s="16"/>
      <c r="P129" s="16"/>
      <c r="Q129" s="12"/>
      <c r="R129" s="16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</row>
    <row r="130" spans="1:86" s="14" customFormat="1" ht="41.25" customHeight="1" x14ac:dyDescent="0.2">
      <c r="A130" s="39" t="s">
        <v>97</v>
      </c>
      <c r="B130" s="40">
        <v>20</v>
      </c>
      <c r="C130" s="41">
        <v>3.05</v>
      </c>
      <c r="D130" s="42">
        <f t="shared" si="15"/>
        <v>152.5</v>
      </c>
      <c r="E130" s="43">
        <f t="shared" si="8"/>
        <v>1.0369999999999999</v>
      </c>
      <c r="F130" s="42">
        <f t="shared" si="9"/>
        <v>51.85</v>
      </c>
      <c r="G130" s="42">
        <f t="shared" si="10"/>
        <v>1.0620000000000001</v>
      </c>
      <c r="H130" s="42">
        <v>53.1</v>
      </c>
      <c r="I130" s="42">
        <v>117.87</v>
      </c>
      <c r="J130" s="42">
        <f t="shared" si="11"/>
        <v>2.3574000000000002</v>
      </c>
      <c r="K130" s="44" t="s">
        <v>5</v>
      </c>
      <c r="L130" s="12"/>
      <c r="M130" s="31"/>
      <c r="N130" s="12"/>
      <c r="O130" s="16"/>
      <c r="P130" s="16"/>
      <c r="Q130" s="12"/>
      <c r="R130" s="16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</row>
    <row r="131" spans="1:86" s="14" customFormat="1" ht="41.25" customHeight="1" x14ac:dyDescent="0.2">
      <c r="A131" s="39" t="s">
        <v>36</v>
      </c>
      <c r="B131" s="40">
        <v>20</v>
      </c>
      <c r="C131" s="41">
        <v>2.52</v>
      </c>
      <c r="D131" s="42">
        <f t="shared" si="15"/>
        <v>126</v>
      </c>
      <c r="E131" s="43">
        <f t="shared" si="8"/>
        <v>0.85680000000000012</v>
      </c>
      <c r="F131" s="42">
        <f t="shared" si="9"/>
        <v>42.84</v>
      </c>
      <c r="G131" s="42">
        <f t="shared" si="10"/>
        <v>1.0620000000000001</v>
      </c>
      <c r="H131" s="42">
        <v>53.1</v>
      </c>
      <c r="I131" s="42">
        <v>117.87</v>
      </c>
      <c r="J131" s="42">
        <f t="shared" si="11"/>
        <v>2.3574000000000002</v>
      </c>
      <c r="K131" s="44" t="s">
        <v>5</v>
      </c>
      <c r="L131" s="12"/>
      <c r="M131" s="31"/>
      <c r="N131" s="21"/>
      <c r="O131" s="16"/>
      <c r="P131" s="16"/>
      <c r="Q131" s="12"/>
      <c r="R131" s="16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</row>
    <row r="132" spans="1:86" s="14" customFormat="1" ht="41.25" customHeight="1" x14ac:dyDescent="0.2">
      <c r="A132" s="39" t="s">
        <v>37</v>
      </c>
      <c r="B132" s="40">
        <v>20</v>
      </c>
      <c r="C132" s="41">
        <v>2.52</v>
      </c>
      <c r="D132" s="42">
        <f t="shared" si="15"/>
        <v>126</v>
      </c>
      <c r="E132" s="43">
        <f t="shared" si="8"/>
        <v>0.85680000000000012</v>
      </c>
      <c r="F132" s="42">
        <f t="shared" si="9"/>
        <v>42.84</v>
      </c>
      <c r="G132" s="42">
        <f t="shared" si="10"/>
        <v>1.0620000000000001</v>
      </c>
      <c r="H132" s="42">
        <v>53.1</v>
      </c>
      <c r="I132" s="42">
        <v>117.87</v>
      </c>
      <c r="J132" s="42">
        <f t="shared" si="11"/>
        <v>2.3574000000000002</v>
      </c>
      <c r="K132" s="44" t="s">
        <v>5</v>
      </c>
      <c r="L132" s="12"/>
      <c r="M132" s="31"/>
      <c r="N132" s="21"/>
      <c r="O132" s="16"/>
      <c r="P132" s="16"/>
      <c r="Q132" s="12"/>
      <c r="R132" s="16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</row>
    <row r="133" spans="1:86" s="14" customFormat="1" ht="41.25" customHeight="1" x14ac:dyDescent="0.2">
      <c r="A133" s="39" t="s">
        <v>159</v>
      </c>
      <c r="B133" s="40">
        <v>20</v>
      </c>
      <c r="C133" s="41">
        <v>3.19</v>
      </c>
      <c r="D133" s="42">
        <f t="shared" si="15"/>
        <v>159.5</v>
      </c>
      <c r="E133" s="43">
        <f t="shared" si="8"/>
        <v>1.0846</v>
      </c>
      <c r="F133" s="42">
        <f t="shared" si="9"/>
        <v>54.230000000000004</v>
      </c>
      <c r="G133" s="42">
        <f t="shared" si="10"/>
        <v>1.0620000000000001</v>
      </c>
      <c r="H133" s="42">
        <v>53.1</v>
      </c>
      <c r="I133" s="42">
        <v>117.87</v>
      </c>
      <c r="J133" s="42">
        <f t="shared" si="11"/>
        <v>2.3574000000000002</v>
      </c>
      <c r="K133" s="44" t="s">
        <v>5</v>
      </c>
      <c r="L133" s="12"/>
      <c r="M133" s="31"/>
      <c r="N133" s="21"/>
      <c r="O133" s="16"/>
      <c r="P133" s="16"/>
      <c r="Q133" s="12"/>
      <c r="R133" s="16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</row>
    <row r="134" spans="1:86" s="14" customFormat="1" ht="41.25" customHeight="1" x14ac:dyDescent="0.2">
      <c r="A134" s="39" t="s">
        <v>30</v>
      </c>
      <c r="B134" s="40">
        <v>20</v>
      </c>
      <c r="C134" s="41">
        <v>3.19</v>
      </c>
      <c r="D134" s="42">
        <f t="shared" si="15"/>
        <v>159.5</v>
      </c>
      <c r="E134" s="43">
        <f t="shared" si="8"/>
        <v>1.0846</v>
      </c>
      <c r="F134" s="42">
        <f t="shared" si="9"/>
        <v>54.230000000000004</v>
      </c>
      <c r="G134" s="42">
        <f t="shared" si="10"/>
        <v>1.0620000000000001</v>
      </c>
      <c r="H134" s="42">
        <v>53.1</v>
      </c>
      <c r="I134" s="42">
        <v>117.87</v>
      </c>
      <c r="J134" s="42">
        <f t="shared" si="11"/>
        <v>2.3574000000000002</v>
      </c>
      <c r="K134" s="44" t="s">
        <v>5</v>
      </c>
      <c r="L134" s="12"/>
      <c r="M134" s="31"/>
      <c r="N134" s="21"/>
      <c r="O134" s="16"/>
      <c r="P134" s="16"/>
      <c r="Q134" s="12"/>
      <c r="R134" s="16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</row>
    <row r="135" spans="1:86" s="14" customFormat="1" ht="41.25" customHeight="1" x14ac:dyDescent="0.2">
      <c r="A135" s="39" t="s">
        <v>189</v>
      </c>
      <c r="B135" s="40">
        <v>20</v>
      </c>
      <c r="C135" s="41">
        <v>3.19</v>
      </c>
      <c r="D135" s="42">
        <f t="shared" si="15"/>
        <v>159.5</v>
      </c>
      <c r="E135" s="43">
        <f t="shared" ref="E135:E204" si="16">C135*34%</f>
        <v>1.0846</v>
      </c>
      <c r="F135" s="42">
        <f t="shared" ref="F135:F204" si="17">D135*34%</f>
        <v>54.230000000000004</v>
      </c>
      <c r="G135" s="42">
        <f t="shared" ref="G135:G202" si="18">H135/1000*B135</f>
        <v>1.0620000000000001</v>
      </c>
      <c r="H135" s="42">
        <v>53.1</v>
      </c>
      <c r="I135" s="42">
        <v>117.87</v>
      </c>
      <c r="J135" s="42">
        <f t="shared" ref="J135:J202" si="19">I135/1000*B135</f>
        <v>2.3574000000000002</v>
      </c>
      <c r="K135" s="44" t="s">
        <v>5</v>
      </c>
      <c r="L135" s="12"/>
      <c r="M135" s="31"/>
      <c r="N135" s="21"/>
      <c r="O135" s="16"/>
      <c r="P135" s="16"/>
      <c r="Q135" s="12"/>
      <c r="R135" s="16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</row>
    <row r="136" spans="1:86" s="14" customFormat="1" ht="41.25" customHeight="1" x14ac:dyDescent="0.2">
      <c r="A136" s="39" t="s">
        <v>190</v>
      </c>
      <c r="B136" s="40">
        <v>20</v>
      </c>
      <c r="C136" s="41">
        <v>3.19</v>
      </c>
      <c r="D136" s="42">
        <f t="shared" si="15"/>
        <v>159.5</v>
      </c>
      <c r="E136" s="43">
        <f t="shared" si="16"/>
        <v>1.0846</v>
      </c>
      <c r="F136" s="42">
        <f t="shared" si="17"/>
        <v>54.230000000000004</v>
      </c>
      <c r="G136" s="42">
        <f t="shared" si="18"/>
        <v>1.0620000000000001</v>
      </c>
      <c r="H136" s="42">
        <v>53.1</v>
      </c>
      <c r="I136" s="42">
        <v>117.87</v>
      </c>
      <c r="J136" s="42">
        <f t="shared" si="19"/>
        <v>2.3574000000000002</v>
      </c>
      <c r="K136" s="44" t="s">
        <v>5</v>
      </c>
      <c r="L136" s="12"/>
      <c r="M136" s="31"/>
      <c r="N136" s="21"/>
      <c r="O136" s="16"/>
      <c r="P136" s="16"/>
      <c r="Q136" s="12"/>
      <c r="R136" s="16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</row>
    <row r="137" spans="1:86" s="14" customFormat="1" ht="41.25" customHeight="1" x14ac:dyDescent="0.2">
      <c r="A137" s="48" t="s">
        <v>46</v>
      </c>
      <c r="B137" s="40">
        <v>20</v>
      </c>
      <c r="C137" s="41">
        <v>3.19</v>
      </c>
      <c r="D137" s="42">
        <f t="shared" si="15"/>
        <v>159.5</v>
      </c>
      <c r="E137" s="43">
        <f t="shared" si="16"/>
        <v>1.0846</v>
      </c>
      <c r="F137" s="42">
        <f t="shared" si="17"/>
        <v>54.230000000000004</v>
      </c>
      <c r="G137" s="42">
        <f t="shared" si="18"/>
        <v>1.0620000000000001</v>
      </c>
      <c r="H137" s="42">
        <v>53.1</v>
      </c>
      <c r="I137" s="42">
        <v>117.87</v>
      </c>
      <c r="J137" s="42">
        <f t="shared" si="19"/>
        <v>2.3574000000000002</v>
      </c>
      <c r="K137" s="44" t="s">
        <v>5</v>
      </c>
      <c r="L137" s="12"/>
      <c r="M137" s="31"/>
      <c r="N137" s="12"/>
      <c r="O137" s="16"/>
      <c r="P137" s="16"/>
      <c r="Q137" s="12"/>
      <c r="R137" s="16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</row>
    <row r="138" spans="1:86" s="14" customFormat="1" ht="41.25" customHeight="1" x14ac:dyDescent="0.2">
      <c r="A138" s="48" t="s">
        <v>47</v>
      </c>
      <c r="B138" s="40">
        <v>20</v>
      </c>
      <c r="C138" s="41">
        <v>3.19</v>
      </c>
      <c r="D138" s="42">
        <f t="shared" si="15"/>
        <v>159.5</v>
      </c>
      <c r="E138" s="43">
        <f t="shared" si="16"/>
        <v>1.0846</v>
      </c>
      <c r="F138" s="42">
        <f t="shared" si="17"/>
        <v>54.230000000000004</v>
      </c>
      <c r="G138" s="42">
        <f t="shared" si="18"/>
        <v>1.0620000000000001</v>
      </c>
      <c r="H138" s="42">
        <v>53.1</v>
      </c>
      <c r="I138" s="42">
        <v>117.87</v>
      </c>
      <c r="J138" s="42">
        <f t="shared" si="19"/>
        <v>2.3574000000000002</v>
      </c>
      <c r="K138" s="44" t="s">
        <v>5</v>
      </c>
      <c r="L138" s="12"/>
      <c r="M138" s="31"/>
      <c r="N138" s="12"/>
      <c r="O138" s="16"/>
      <c r="P138" s="16"/>
      <c r="Q138" s="12"/>
      <c r="R138" s="16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</row>
    <row r="139" spans="1:86" s="14" customFormat="1" ht="41.25" customHeight="1" x14ac:dyDescent="0.2">
      <c r="A139" s="48" t="s">
        <v>325</v>
      </c>
      <c r="B139" s="40">
        <v>20</v>
      </c>
      <c r="C139" s="41">
        <v>4.2</v>
      </c>
      <c r="D139" s="42">
        <f t="shared" si="15"/>
        <v>210.00000000000003</v>
      </c>
      <c r="E139" s="43">
        <f>C139*34%</f>
        <v>1.4280000000000002</v>
      </c>
      <c r="F139" s="42">
        <f>D139*34%</f>
        <v>71.40000000000002</v>
      </c>
      <c r="G139" s="42">
        <f t="shared" si="18"/>
        <v>1.0620000000000001</v>
      </c>
      <c r="H139" s="42">
        <v>53.1</v>
      </c>
      <c r="I139" s="42">
        <f>F139+H139</f>
        <v>124.50000000000003</v>
      </c>
      <c r="J139" s="42">
        <f t="shared" si="19"/>
        <v>2.4900000000000007</v>
      </c>
      <c r="K139" s="44" t="s">
        <v>5</v>
      </c>
      <c r="L139" s="12"/>
      <c r="M139" s="31"/>
      <c r="N139" s="12"/>
      <c r="O139" s="16"/>
      <c r="P139" s="16"/>
      <c r="Q139" s="12"/>
      <c r="R139" s="16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</row>
    <row r="140" spans="1:86" s="14" customFormat="1" ht="41.25" customHeight="1" x14ac:dyDescent="0.2">
      <c r="A140" s="39" t="s">
        <v>171</v>
      </c>
      <c r="B140" s="40">
        <v>20</v>
      </c>
      <c r="C140" s="41">
        <v>4.2</v>
      </c>
      <c r="D140" s="42">
        <f t="shared" si="15"/>
        <v>210.00000000000003</v>
      </c>
      <c r="E140" s="43">
        <f t="shared" si="16"/>
        <v>1.4280000000000002</v>
      </c>
      <c r="F140" s="42">
        <f t="shared" si="17"/>
        <v>71.40000000000002</v>
      </c>
      <c r="G140" s="42">
        <f t="shared" si="18"/>
        <v>1.0620000000000001</v>
      </c>
      <c r="H140" s="42">
        <v>53.1</v>
      </c>
      <c r="I140" s="42">
        <f t="shared" ref="I140:I150" si="20">F140+H140</f>
        <v>124.50000000000003</v>
      </c>
      <c r="J140" s="42">
        <f t="shared" si="19"/>
        <v>2.4900000000000007</v>
      </c>
      <c r="K140" s="44" t="s">
        <v>5</v>
      </c>
      <c r="L140" s="12"/>
      <c r="M140" s="31"/>
      <c r="N140" s="12"/>
      <c r="O140" s="16"/>
      <c r="P140" s="16"/>
      <c r="Q140" s="12"/>
      <c r="R140" s="16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</row>
    <row r="141" spans="1:86" s="14" customFormat="1" ht="41.25" customHeight="1" x14ac:dyDescent="0.2">
      <c r="A141" s="39" t="s">
        <v>173</v>
      </c>
      <c r="B141" s="40">
        <v>20</v>
      </c>
      <c r="C141" s="41">
        <v>4.2</v>
      </c>
      <c r="D141" s="42">
        <f t="shared" si="15"/>
        <v>210.00000000000003</v>
      </c>
      <c r="E141" s="43">
        <f t="shared" si="16"/>
        <v>1.4280000000000002</v>
      </c>
      <c r="F141" s="42">
        <f t="shared" si="17"/>
        <v>71.40000000000002</v>
      </c>
      <c r="G141" s="42">
        <f t="shared" si="18"/>
        <v>1.0620000000000001</v>
      </c>
      <c r="H141" s="42">
        <v>53.1</v>
      </c>
      <c r="I141" s="42">
        <f t="shared" si="20"/>
        <v>124.50000000000003</v>
      </c>
      <c r="J141" s="42">
        <f t="shared" si="19"/>
        <v>2.4900000000000007</v>
      </c>
      <c r="K141" s="44" t="s">
        <v>5</v>
      </c>
      <c r="L141" s="12"/>
      <c r="M141" s="31"/>
      <c r="N141" s="12"/>
      <c r="O141" s="16"/>
      <c r="P141" s="16"/>
      <c r="Q141" s="12"/>
      <c r="R141" s="16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  <c r="CH141" s="12"/>
    </row>
    <row r="142" spans="1:86" s="14" customFormat="1" ht="41.25" customHeight="1" x14ac:dyDescent="0.2">
      <c r="A142" s="48" t="s">
        <v>244</v>
      </c>
      <c r="B142" s="40">
        <v>20</v>
      </c>
      <c r="C142" s="41">
        <v>4.2</v>
      </c>
      <c r="D142" s="42">
        <f t="shared" si="15"/>
        <v>210.00000000000003</v>
      </c>
      <c r="E142" s="43">
        <f t="shared" si="16"/>
        <v>1.4280000000000002</v>
      </c>
      <c r="F142" s="42">
        <f t="shared" si="17"/>
        <v>71.40000000000002</v>
      </c>
      <c r="G142" s="42">
        <f t="shared" si="18"/>
        <v>1.0620000000000001</v>
      </c>
      <c r="H142" s="42">
        <v>53.1</v>
      </c>
      <c r="I142" s="42">
        <f t="shared" si="20"/>
        <v>124.50000000000003</v>
      </c>
      <c r="J142" s="42">
        <f t="shared" si="19"/>
        <v>2.4900000000000007</v>
      </c>
      <c r="K142" s="44" t="s">
        <v>5</v>
      </c>
      <c r="L142" s="12"/>
      <c r="M142" s="31"/>
      <c r="N142" s="12"/>
      <c r="O142" s="16"/>
      <c r="P142" s="16"/>
      <c r="Q142" s="12"/>
      <c r="R142" s="16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A142" s="12"/>
      <c r="CB142" s="12"/>
      <c r="CC142" s="12"/>
      <c r="CD142" s="12"/>
      <c r="CE142" s="12"/>
      <c r="CF142" s="12"/>
      <c r="CG142" s="12"/>
      <c r="CH142" s="12"/>
    </row>
    <row r="143" spans="1:86" s="14" customFormat="1" ht="41.25" customHeight="1" x14ac:dyDescent="0.2">
      <c r="A143" s="39" t="s">
        <v>172</v>
      </c>
      <c r="B143" s="40">
        <v>20</v>
      </c>
      <c r="C143" s="41">
        <v>4.2</v>
      </c>
      <c r="D143" s="42">
        <f t="shared" si="15"/>
        <v>210.00000000000003</v>
      </c>
      <c r="E143" s="43">
        <f t="shared" si="16"/>
        <v>1.4280000000000002</v>
      </c>
      <c r="F143" s="42">
        <f t="shared" si="17"/>
        <v>71.40000000000002</v>
      </c>
      <c r="G143" s="42">
        <f t="shared" si="18"/>
        <v>1.0620000000000001</v>
      </c>
      <c r="H143" s="42">
        <v>53.1</v>
      </c>
      <c r="I143" s="42">
        <f t="shared" si="20"/>
        <v>124.50000000000003</v>
      </c>
      <c r="J143" s="42">
        <f t="shared" si="19"/>
        <v>2.4900000000000007</v>
      </c>
      <c r="K143" s="44" t="s">
        <v>5</v>
      </c>
      <c r="L143" s="12"/>
      <c r="M143" s="31"/>
      <c r="N143" s="12"/>
      <c r="O143" s="16"/>
      <c r="P143" s="16"/>
      <c r="Q143" s="12"/>
      <c r="R143" s="16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  <c r="CD143" s="12"/>
      <c r="CE143" s="12"/>
      <c r="CF143" s="12"/>
      <c r="CG143" s="12"/>
      <c r="CH143" s="12"/>
    </row>
    <row r="144" spans="1:86" s="14" customFormat="1" ht="41.25" customHeight="1" x14ac:dyDescent="0.2">
      <c r="A144" s="39" t="s">
        <v>194</v>
      </c>
      <c r="B144" s="40">
        <v>20</v>
      </c>
      <c r="C144" s="41">
        <v>4.2</v>
      </c>
      <c r="D144" s="42">
        <f t="shared" si="15"/>
        <v>210.00000000000003</v>
      </c>
      <c r="E144" s="43">
        <f t="shared" si="16"/>
        <v>1.4280000000000002</v>
      </c>
      <c r="F144" s="42">
        <f t="shared" si="17"/>
        <v>71.40000000000002</v>
      </c>
      <c r="G144" s="42">
        <f t="shared" si="18"/>
        <v>1.0620000000000001</v>
      </c>
      <c r="H144" s="42">
        <v>53.1</v>
      </c>
      <c r="I144" s="42">
        <f t="shared" si="20"/>
        <v>124.50000000000003</v>
      </c>
      <c r="J144" s="42">
        <f t="shared" si="19"/>
        <v>2.4900000000000007</v>
      </c>
      <c r="K144" s="44" t="s">
        <v>5</v>
      </c>
      <c r="L144" s="12"/>
      <c r="M144" s="31"/>
      <c r="N144" s="12"/>
      <c r="O144" s="16"/>
      <c r="P144" s="16"/>
      <c r="Q144" s="12"/>
      <c r="R144" s="16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</row>
    <row r="145" spans="1:86" s="14" customFormat="1" ht="44.25" customHeight="1" x14ac:dyDescent="0.2">
      <c r="A145" s="50" t="s">
        <v>326</v>
      </c>
      <c r="B145" s="40">
        <v>20</v>
      </c>
      <c r="C145" s="41">
        <v>4.0999999999999996</v>
      </c>
      <c r="D145" s="42">
        <f t="shared" si="15"/>
        <v>205</v>
      </c>
      <c r="E145" s="43">
        <f t="shared" si="16"/>
        <v>1.3939999999999999</v>
      </c>
      <c r="F145" s="42">
        <f t="shared" si="17"/>
        <v>69.7</v>
      </c>
      <c r="G145" s="42">
        <f t="shared" si="18"/>
        <v>1.0620000000000001</v>
      </c>
      <c r="H145" s="42">
        <v>53.1</v>
      </c>
      <c r="I145" s="42">
        <f t="shared" si="20"/>
        <v>122.80000000000001</v>
      </c>
      <c r="J145" s="42">
        <f t="shared" si="19"/>
        <v>2.456</v>
      </c>
      <c r="K145" s="44" t="s">
        <v>5</v>
      </c>
      <c r="L145" s="12"/>
      <c r="M145" s="31"/>
      <c r="N145" s="21"/>
      <c r="O145" s="16"/>
      <c r="P145" s="16"/>
      <c r="Q145" s="12"/>
      <c r="R145" s="16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  <c r="CA145" s="12"/>
      <c r="CB145" s="12"/>
      <c r="CC145" s="12"/>
      <c r="CD145" s="12"/>
      <c r="CE145" s="12"/>
      <c r="CF145" s="12"/>
      <c r="CG145" s="12"/>
      <c r="CH145" s="12"/>
    </row>
    <row r="146" spans="1:86" s="14" customFormat="1" ht="45" customHeight="1" x14ac:dyDescent="0.2">
      <c r="A146" s="50" t="s">
        <v>327</v>
      </c>
      <c r="B146" s="40">
        <v>20</v>
      </c>
      <c r="C146" s="41">
        <v>4.0999999999999996</v>
      </c>
      <c r="D146" s="42">
        <f t="shared" si="15"/>
        <v>205</v>
      </c>
      <c r="E146" s="43">
        <f t="shared" si="16"/>
        <v>1.3939999999999999</v>
      </c>
      <c r="F146" s="42">
        <f t="shared" si="17"/>
        <v>69.7</v>
      </c>
      <c r="G146" s="42">
        <f t="shared" si="18"/>
        <v>1.0620000000000001</v>
      </c>
      <c r="H146" s="42">
        <v>53.1</v>
      </c>
      <c r="I146" s="42">
        <f t="shared" si="20"/>
        <v>122.80000000000001</v>
      </c>
      <c r="J146" s="42">
        <f t="shared" si="19"/>
        <v>2.456</v>
      </c>
      <c r="K146" s="44" t="s">
        <v>5</v>
      </c>
      <c r="L146" s="12"/>
      <c r="M146" s="31"/>
      <c r="N146" s="21"/>
      <c r="O146" s="16"/>
      <c r="P146" s="16"/>
      <c r="Q146" s="12"/>
      <c r="R146" s="16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12"/>
      <c r="CC146" s="12"/>
      <c r="CD146" s="12"/>
      <c r="CE146" s="12"/>
      <c r="CF146" s="12"/>
      <c r="CG146" s="12"/>
      <c r="CH146" s="12"/>
    </row>
    <row r="147" spans="1:86" s="14" customFormat="1" ht="41.25" customHeight="1" x14ac:dyDescent="0.2">
      <c r="A147" s="48" t="s">
        <v>245</v>
      </c>
      <c r="B147" s="40">
        <v>20</v>
      </c>
      <c r="C147" s="41">
        <v>4.0999999999999996</v>
      </c>
      <c r="D147" s="42">
        <f t="shared" si="15"/>
        <v>205</v>
      </c>
      <c r="E147" s="43">
        <f t="shared" si="16"/>
        <v>1.3939999999999999</v>
      </c>
      <c r="F147" s="42">
        <f t="shared" si="17"/>
        <v>69.7</v>
      </c>
      <c r="G147" s="42">
        <f t="shared" si="18"/>
        <v>1.0620000000000001</v>
      </c>
      <c r="H147" s="42">
        <v>53.1</v>
      </c>
      <c r="I147" s="42">
        <f t="shared" si="20"/>
        <v>122.80000000000001</v>
      </c>
      <c r="J147" s="42">
        <f t="shared" si="19"/>
        <v>2.456</v>
      </c>
      <c r="K147" s="44" t="s">
        <v>5</v>
      </c>
      <c r="L147" s="12"/>
      <c r="M147" s="31"/>
      <c r="N147" s="21"/>
      <c r="O147" s="16"/>
      <c r="P147" s="16"/>
      <c r="Q147" s="12"/>
      <c r="R147" s="16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  <c r="CD147" s="12"/>
      <c r="CE147" s="12"/>
      <c r="CF147" s="12"/>
      <c r="CG147" s="12"/>
      <c r="CH147" s="12"/>
    </row>
    <row r="148" spans="1:86" s="14" customFormat="1" ht="41.25" customHeight="1" x14ac:dyDescent="0.2">
      <c r="A148" s="48" t="s">
        <v>246</v>
      </c>
      <c r="B148" s="40">
        <v>20</v>
      </c>
      <c r="C148" s="41">
        <v>4.0999999999999996</v>
      </c>
      <c r="D148" s="42">
        <f t="shared" si="15"/>
        <v>205</v>
      </c>
      <c r="E148" s="43">
        <f t="shared" si="16"/>
        <v>1.3939999999999999</v>
      </c>
      <c r="F148" s="42">
        <f t="shared" si="17"/>
        <v>69.7</v>
      </c>
      <c r="G148" s="42">
        <f t="shared" si="18"/>
        <v>1.0620000000000001</v>
      </c>
      <c r="H148" s="42">
        <v>53.1</v>
      </c>
      <c r="I148" s="42">
        <f t="shared" si="20"/>
        <v>122.80000000000001</v>
      </c>
      <c r="J148" s="42">
        <f t="shared" si="19"/>
        <v>2.456</v>
      </c>
      <c r="K148" s="44" t="s">
        <v>5</v>
      </c>
      <c r="L148" s="12"/>
      <c r="M148" s="31"/>
      <c r="N148" s="21"/>
      <c r="O148" s="16"/>
      <c r="P148" s="16"/>
      <c r="Q148" s="12"/>
      <c r="R148" s="16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</row>
    <row r="149" spans="1:86" s="14" customFormat="1" ht="41.25" customHeight="1" x14ac:dyDescent="0.2">
      <c r="A149" s="48" t="s">
        <v>249</v>
      </c>
      <c r="B149" s="40">
        <v>20</v>
      </c>
      <c r="C149" s="41">
        <v>4.0999999999999996</v>
      </c>
      <c r="D149" s="42">
        <f t="shared" si="15"/>
        <v>205</v>
      </c>
      <c r="E149" s="43">
        <f t="shared" si="16"/>
        <v>1.3939999999999999</v>
      </c>
      <c r="F149" s="42">
        <f t="shared" si="17"/>
        <v>69.7</v>
      </c>
      <c r="G149" s="42">
        <f t="shared" si="18"/>
        <v>1.0620000000000001</v>
      </c>
      <c r="H149" s="42">
        <v>53.1</v>
      </c>
      <c r="I149" s="42">
        <f t="shared" si="20"/>
        <v>122.80000000000001</v>
      </c>
      <c r="J149" s="42">
        <f t="shared" si="19"/>
        <v>2.456</v>
      </c>
      <c r="K149" s="44" t="s">
        <v>5</v>
      </c>
      <c r="L149" s="12"/>
      <c r="M149" s="31"/>
      <c r="N149" s="21"/>
      <c r="O149" s="16"/>
      <c r="P149" s="16"/>
      <c r="Q149" s="12"/>
      <c r="R149" s="16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  <c r="BY149" s="12"/>
      <c r="BZ149" s="12"/>
      <c r="CA149" s="12"/>
      <c r="CB149" s="12"/>
      <c r="CC149" s="12"/>
      <c r="CD149" s="12"/>
      <c r="CE149" s="12"/>
      <c r="CF149" s="12"/>
      <c r="CG149" s="12"/>
      <c r="CH149" s="12"/>
    </row>
    <row r="150" spans="1:86" s="14" customFormat="1" ht="41.25" customHeight="1" x14ac:dyDescent="0.2">
      <c r="A150" s="48" t="s">
        <v>250</v>
      </c>
      <c r="B150" s="40">
        <v>20</v>
      </c>
      <c r="C150" s="41">
        <v>4.0999999999999996</v>
      </c>
      <c r="D150" s="42">
        <f t="shared" si="15"/>
        <v>205</v>
      </c>
      <c r="E150" s="43">
        <f t="shared" si="16"/>
        <v>1.3939999999999999</v>
      </c>
      <c r="F150" s="42">
        <f t="shared" si="17"/>
        <v>69.7</v>
      </c>
      <c r="G150" s="42">
        <f t="shared" si="18"/>
        <v>1.0620000000000001</v>
      </c>
      <c r="H150" s="42">
        <v>53.1</v>
      </c>
      <c r="I150" s="42">
        <f t="shared" si="20"/>
        <v>122.80000000000001</v>
      </c>
      <c r="J150" s="42">
        <f t="shared" si="19"/>
        <v>2.456</v>
      </c>
      <c r="K150" s="44" t="s">
        <v>5</v>
      </c>
      <c r="L150" s="12"/>
      <c r="M150" s="31"/>
      <c r="N150" s="21"/>
      <c r="O150" s="16"/>
      <c r="P150" s="16"/>
      <c r="Q150" s="12"/>
      <c r="R150" s="16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</row>
    <row r="151" spans="1:86" s="14" customFormat="1" ht="41.25" customHeight="1" x14ac:dyDescent="0.2">
      <c r="A151" s="48" t="s">
        <v>328</v>
      </c>
      <c r="B151" s="40">
        <v>21</v>
      </c>
      <c r="C151" s="41">
        <v>3.85</v>
      </c>
      <c r="D151" s="42">
        <f t="shared" si="15"/>
        <v>183.33333333333334</v>
      </c>
      <c r="E151" s="43">
        <f t="shared" si="16"/>
        <v>1.3090000000000002</v>
      </c>
      <c r="F151" s="42">
        <f t="shared" si="17"/>
        <v>62.333333333333343</v>
      </c>
      <c r="G151" s="42">
        <f t="shared" si="18"/>
        <v>1.1151</v>
      </c>
      <c r="H151" s="42">
        <v>53.1</v>
      </c>
      <c r="I151" s="42">
        <v>117.87</v>
      </c>
      <c r="J151" s="42">
        <f t="shared" si="19"/>
        <v>2.4752700000000001</v>
      </c>
      <c r="K151" s="44" t="s">
        <v>5</v>
      </c>
      <c r="L151" s="12"/>
      <c r="M151" s="31"/>
      <c r="N151" s="23"/>
      <c r="O151" s="16"/>
      <c r="P151" s="16"/>
      <c r="Q151" s="12"/>
      <c r="R151" s="16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12"/>
      <c r="CC151" s="12"/>
      <c r="CD151" s="12"/>
      <c r="CE151" s="12"/>
      <c r="CF151" s="12"/>
      <c r="CG151" s="12"/>
      <c r="CH151" s="12"/>
    </row>
    <row r="152" spans="1:86" s="14" customFormat="1" ht="41.25" customHeight="1" x14ac:dyDescent="0.2">
      <c r="A152" s="48" t="s">
        <v>329</v>
      </c>
      <c r="B152" s="40">
        <v>21</v>
      </c>
      <c r="C152" s="41">
        <v>3.85</v>
      </c>
      <c r="D152" s="42">
        <f t="shared" si="15"/>
        <v>183.33333333333334</v>
      </c>
      <c r="E152" s="43">
        <f t="shared" si="16"/>
        <v>1.3090000000000002</v>
      </c>
      <c r="F152" s="42">
        <f t="shared" si="17"/>
        <v>62.333333333333343</v>
      </c>
      <c r="G152" s="42">
        <f t="shared" si="18"/>
        <v>1.1151</v>
      </c>
      <c r="H152" s="42">
        <v>53.1</v>
      </c>
      <c r="I152" s="42">
        <v>117.87</v>
      </c>
      <c r="J152" s="42">
        <f t="shared" si="19"/>
        <v>2.4752700000000001</v>
      </c>
      <c r="K152" s="44" t="s">
        <v>5</v>
      </c>
      <c r="L152" s="12"/>
      <c r="M152" s="31"/>
      <c r="N152" s="12"/>
      <c r="O152" s="16"/>
      <c r="P152" s="16"/>
      <c r="Q152" s="12"/>
      <c r="R152" s="16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  <c r="CA152" s="12"/>
      <c r="CB152" s="12"/>
      <c r="CC152" s="12"/>
      <c r="CD152" s="12"/>
      <c r="CE152" s="12"/>
      <c r="CF152" s="12"/>
      <c r="CG152" s="12"/>
      <c r="CH152" s="12"/>
    </row>
    <row r="153" spans="1:86" s="14" customFormat="1" ht="41.25" customHeight="1" x14ac:dyDescent="0.2">
      <c r="A153" s="48" t="s">
        <v>330</v>
      </c>
      <c r="B153" s="40">
        <v>21</v>
      </c>
      <c r="C153" s="41">
        <v>3.85</v>
      </c>
      <c r="D153" s="42">
        <f t="shared" si="15"/>
        <v>183.33333333333334</v>
      </c>
      <c r="E153" s="43">
        <f t="shared" si="16"/>
        <v>1.3090000000000002</v>
      </c>
      <c r="F153" s="42">
        <f t="shared" si="17"/>
        <v>62.333333333333343</v>
      </c>
      <c r="G153" s="42">
        <f t="shared" si="18"/>
        <v>1.1151</v>
      </c>
      <c r="H153" s="42">
        <v>53.1</v>
      </c>
      <c r="I153" s="42">
        <v>117.87</v>
      </c>
      <c r="J153" s="42">
        <f t="shared" si="19"/>
        <v>2.4752700000000001</v>
      </c>
      <c r="K153" s="44" t="s">
        <v>5</v>
      </c>
      <c r="L153" s="12"/>
      <c r="M153" s="31"/>
      <c r="N153" s="12"/>
      <c r="O153" s="16"/>
      <c r="P153" s="16"/>
      <c r="Q153" s="15"/>
      <c r="R153" s="16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/>
      <c r="CE153" s="12"/>
      <c r="CF153" s="12"/>
      <c r="CG153" s="12"/>
      <c r="CH153" s="12"/>
    </row>
    <row r="154" spans="1:86" s="14" customFormat="1" ht="41.25" customHeight="1" x14ac:dyDescent="0.2">
      <c r="A154" s="48" t="s">
        <v>331</v>
      </c>
      <c r="B154" s="40">
        <v>21</v>
      </c>
      <c r="C154" s="41">
        <v>3.85</v>
      </c>
      <c r="D154" s="42">
        <f t="shared" si="15"/>
        <v>183.33333333333334</v>
      </c>
      <c r="E154" s="43">
        <f t="shared" si="16"/>
        <v>1.3090000000000002</v>
      </c>
      <c r="F154" s="42">
        <f t="shared" si="17"/>
        <v>62.333333333333343</v>
      </c>
      <c r="G154" s="42">
        <f t="shared" si="18"/>
        <v>1.1151</v>
      </c>
      <c r="H154" s="42">
        <v>53.1</v>
      </c>
      <c r="I154" s="42">
        <v>117.87</v>
      </c>
      <c r="J154" s="42">
        <f t="shared" si="19"/>
        <v>2.4752700000000001</v>
      </c>
      <c r="K154" s="44" t="s">
        <v>5</v>
      </c>
      <c r="L154" s="12"/>
      <c r="M154" s="31"/>
      <c r="N154" s="12"/>
      <c r="O154" s="16"/>
      <c r="P154" s="16"/>
      <c r="Q154" s="12"/>
      <c r="R154" s="16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12"/>
      <c r="CC154" s="12"/>
      <c r="CD154" s="12"/>
      <c r="CE154" s="12"/>
      <c r="CF154" s="12"/>
      <c r="CG154" s="12"/>
      <c r="CH154" s="12"/>
    </row>
    <row r="155" spans="1:86" s="14" customFormat="1" ht="41.25" customHeight="1" x14ac:dyDescent="0.2">
      <c r="A155" s="48" t="s">
        <v>332</v>
      </c>
      <c r="B155" s="40">
        <v>21</v>
      </c>
      <c r="C155" s="41">
        <v>3.85</v>
      </c>
      <c r="D155" s="42">
        <f t="shared" si="15"/>
        <v>183.33333333333334</v>
      </c>
      <c r="E155" s="43">
        <f t="shared" si="16"/>
        <v>1.3090000000000002</v>
      </c>
      <c r="F155" s="42">
        <f t="shared" si="17"/>
        <v>62.333333333333343</v>
      </c>
      <c r="G155" s="42">
        <f t="shared" si="18"/>
        <v>1.1151</v>
      </c>
      <c r="H155" s="42">
        <v>53.1</v>
      </c>
      <c r="I155" s="42">
        <v>117.87</v>
      </c>
      <c r="J155" s="42">
        <f t="shared" si="19"/>
        <v>2.4752700000000001</v>
      </c>
      <c r="K155" s="44" t="s">
        <v>5</v>
      </c>
      <c r="L155" s="12"/>
      <c r="M155" s="31"/>
      <c r="N155" s="12"/>
      <c r="O155" s="16"/>
      <c r="P155" s="16"/>
      <c r="Q155" s="12"/>
      <c r="R155" s="16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  <c r="BT155" s="12"/>
      <c r="BU155" s="12"/>
      <c r="BV155" s="12"/>
      <c r="BW155" s="12"/>
      <c r="BX155" s="12"/>
      <c r="BY155" s="12"/>
      <c r="BZ155" s="12"/>
      <c r="CA155" s="12"/>
      <c r="CB155" s="12"/>
      <c r="CC155" s="12"/>
      <c r="CD155" s="12"/>
      <c r="CE155" s="12"/>
      <c r="CF155" s="12"/>
      <c r="CG155" s="12"/>
      <c r="CH155" s="12"/>
    </row>
    <row r="156" spans="1:86" s="14" customFormat="1" ht="41.25" customHeight="1" x14ac:dyDescent="0.2">
      <c r="A156" s="48" t="s">
        <v>333</v>
      </c>
      <c r="B156" s="40">
        <v>21</v>
      </c>
      <c r="C156" s="41">
        <v>3.85</v>
      </c>
      <c r="D156" s="42">
        <f t="shared" si="15"/>
        <v>183.33333333333334</v>
      </c>
      <c r="E156" s="43">
        <f t="shared" si="16"/>
        <v>1.3090000000000002</v>
      </c>
      <c r="F156" s="42">
        <f t="shared" si="17"/>
        <v>62.333333333333343</v>
      </c>
      <c r="G156" s="42">
        <f t="shared" si="18"/>
        <v>1.1151</v>
      </c>
      <c r="H156" s="42">
        <v>53.1</v>
      </c>
      <c r="I156" s="42">
        <v>117.87</v>
      </c>
      <c r="J156" s="42">
        <f t="shared" si="19"/>
        <v>2.4752700000000001</v>
      </c>
      <c r="K156" s="44" t="s">
        <v>5</v>
      </c>
      <c r="L156" s="12"/>
      <c r="M156" s="31"/>
      <c r="N156" s="12"/>
      <c r="O156" s="16"/>
      <c r="P156" s="16"/>
      <c r="Q156" s="12"/>
      <c r="R156" s="16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</row>
    <row r="157" spans="1:86" s="14" customFormat="1" ht="41.25" customHeight="1" x14ac:dyDescent="0.2">
      <c r="A157" s="39" t="s">
        <v>106</v>
      </c>
      <c r="B157" s="40">
        <v>20</v>
      </c>
      <c r="C157" s="41">
        <v>2.12</v>
      </c>
      <c r="D157" s="42">
        <f t="shared" si="15"/>
        <v>106.00000000000001</v>
      </c>
      <c r="E157" s="43">
        <f t="shared" si="16"/>
        <v>0.72080000000000011</v>
      </c>
      <c r="F157" s="42">
        <f t="shared" si="17"/>
        <v>36.040000000000006</v>
      </c>
      <c r="G157" s="42">
        <f t="shared" si="18"/>
        <v>1.0620000000000001</v>
      </c>
      <c r="H157" s="42">
        <v>53.1</v>
      </c>
      <c r="I157" s="42">
        <v>117.87</v>
      </c>
      <c r="J157" s="42">
        <f t="shared" si="19"/>
        <v>2.3574000000000002</v>
      </c>
      <c r="K157" s="44" t="s">
        <v>9</v>
      </c>
      <c r="L157" s="12"/>
      <c r="M157" s="31"/>
      <c r="N157" s="21"/>
      <c r="O157" s="16"/>
      <c r="P157" s="16"/>
      <c r="Q157" s="12"/>
      <c r="R157" s="16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  <c r="CH157" s="12"/>
    </row>
    <row r="158" spans="1:86" s="14" customFormat="1" ht="41.25" customHeight="1" x14ac:dyDescent="0.2">
      <c r="A158" s="39" t="s">
        <v>107</v>
      </c>
      <c r="B158" s="40">
        <v>20</v>
      </c>
      <c r="C158" s="41">
        <v>2.12</v>
      </c>
      <c r="D158" s="42">
        <f t="shared" si="15"/>
        <v>106.00000000000001</v>
      </c>
      <c r="E158" s="43">
        <f t="shared" si="16"/>
        <v>0.72080000000000011</v>
      </c>
      <c r="F158" s="42">
        <f t="shared" si="17"/>
        <v>36.040000000000006</v>
      </c>
      <c r="G158" s="42">
        <f t="shared" si="18"/>
        <v>1.0620000000000001</v>
      </c>
      <c r="H158" s="42">
        <v>53.1</v>
      </c>
      <c r="I158" s="42">
        <v>117.87</v>
      </c>
      <c r="J158" s="42">
        <f t="shared" si="19"/>
        <v>2.3574000000000002</v>
      </c>
      <c r="K158" s="44" t="s">
        <v>9</v>
      </c>
      <c r="L158" s="12"/>
      <c r="M158" s="31"/>
      <c r="N158" s="21"/>
      <c r="O158" s="16"/>
      <c r="P158" s="16"/>
      <c r="Q158" s="12"/>
      <c r="R158" s="16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  <c r="BX158" s="12"/>
      <c r="BY158" s="12"/>
      <c r="BZ158" s="12"/>
      <c r="CA158" s="12"/>
      <c r="CB158" s="12"/>
      <c r="CC158" s="12"/>
      <c r="CD158" s="12"/>
      <c r="CE158" s="12"/>
      <c r="CF158" s="12"/>
      <c r="CG158" s="12"/>
      <c r="CH158" s="12"/>
    </row>
    <row r="159" spans="1:86" s="14" customFormat="1" ht="22.5" x14ac:dyDescent="0.2">
      <c r="A159" s="39" t="s">
        <v>25</v>
      </c>
      <c r="B159" s="40">
        <v>20</v>
      </c>
      <c r="C159" s="41">
        <v>3.45</v>
      </c>
      <c r="D159" s="42">
        <f t="shared" si="15"/>
        <v>172.50000000000003</v>
      </c>
      <c r="E159" s="43">
        <f t="shared" si="16"/>
        <v>1.173</v>
      </c>
      <c r="F159" s="42">
        <f t="shared" si="17"/>
        <v>58.650000000000013</v>
      </c>
      <c r="G159" s="42">
        <f t="shared" si="18"/>
        <v>1.0620000000000001</v>
      </c>
      <c r="H159" s="42">
        <v>53.1</v>
      </c>
      <c r="I159" s="42">
        <v>117.87</v>
      </c>
      <c r="J159" s="42">
        <f t="shared" si="19"/>
        <v>2.3574000000000002</v>
      </c>
      <c r="K159" s="44" t="s">
        <v>9</v>
      </c>
      <c r="L159" s="12"/>
      <c r="M159" s="31"/>
      <c r="N159" s="12"/>
      <c r="O159" s="16"/>
      <c r="P159" s="16"/>
      <c r="Q159" s="12"/>
      <c r="R159" s="16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2"/>
      <c r="BW159" s="12"/>
      <c r="BX159" s="12"/>
      <c r="BY159" s="12"/>
      <c r="BZ159" s="12"/>
      <c r="CA159" s="12"/>
      <c r="CB159" s="12"/>
      <c r="CC159" s="12"/>
      <c r="CD159" s="12"/>
      <c r="CE159" s="12"/>
      <c r="CF159" s="12"/>
      <c r="CG159" s="12"/>
      <c r="CH159" s="12"/>
    </row>
    <row r="160" spans="1:86" s="14" customFormat="1" ht="22.5" x14ac:dyDescent="0.2">
      <c r="A160" s="39" t="s">
        <v>26</v>
      </c>
      <c r="B160" s="40">
        <v>20</v>
      </c>
      <c r="C160" s="41">
        <v>3.45</v>
      </c>
      <c r="D160" s="42">
        <f t="shared" si="15"/>
        <v>172.50000000000003</v>
      </c>
      <c r="E160" s="43">
        <f t="shared" si="16"/>
        <v>1.173</v>
      </c>
      <c r="F160" s="42">
        <f t="shared" si="17"/>
        <v>58.650000000000013</v>
      </c>
      <c r="G160" s="42">
        <f t="shared" si="18"/>
        <v>1.0620000000000001</v>
      </c>
      <c r="H160" s="42">
        <v>53.1</v>
      </c>
      <c r="I160" s="42">
        <v>117.87</v>
      </c>
      <c r="J160" s="42">
        <f t="shared" si="19"/>
        <v>2.3574000000000002</v>
      </c>
      <c r="K160" s="44" t="s">
        <v>9</v>
      </c>
      <c r="L160" s="12"/>
      <c r="M160" s="31"/>
      <c r="N160" s="12"/>
      <c r="O160" s="16"/>
      <c r="P160" s="16"/>
      <c r="Q160" s="12"/>
      <c r="R160" s="16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  <c r="BY160" s="12"/>
      <c r="BZ160" s="12"/>
      <c r="CA160" s="12"/>
      <c r="CB160" s="12"/>
      <c r="CC160" s="12"/>
      <c r="CD160" s="12"/>
      <c r="CE160" s="12"/>
      <c r="CF160" s="12"/>
      <c r="CG160" s="12"/>
      <c r="CH160" s="12"/>
    </row>
    <row r="161" spans="1:86" s="14" customFormat="1" ht="22.5" x14ac:dyDescent="0.2">
      <c r="A161" s="39" t="s">
        <v>13</v>
      </c>
      <c r="B161" s="40">
        <v>20</v>
      </c>
      <c r="C161" s="41">
        <v>3.45</v>
      </c>
      <c r="D161" s="42">
        <f t="shared" si="15"/>
        <v>172.50000000000003</v>
      </c>
      <c r="E161" s="43">
        <f t="shared" si="16"/>
        <v>1.173</v>
      </c>
      <c r="F161" s="42">
        <f t="shared" si="17"/>
        <v>58.650000000000013</v>
      </c>
      <c r="G161" s="42">
        <f t="shared" si="18"/>
        <v>1.0620000000000001</v>
      </c>
      <c r="H161" s="42">
        <v>53.1</v>
      </c>
      <c r="I161" s="42">
        <v>117.87</v>
      </c>
      <c r="J161" s="42">
        <f t="shared" si="19"/>
        <v>2.3574000000000002</v>
      </c>
      <c r="K161" s="44" t="s">
        <v>9</v>
      </c>
      <c r="L161" s="12"/>
      <c r="M161" s="31"/>
      <c r="N161" s="12"/>
      <c r="O161" s="16"/>
      <c r="P161" s="16"/>
      <c r="Q161" s="12"/>
      <c r="R161" s="16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  <c r="BT161" s="12"/>
      <c r="BU161" s="12"/>
      <c r="BV161" s="12"/>
      <c r="BW161" s="12"/>
      <c r="BX161" s="12"/>
      <c r="BY161" s="12"/>
      <c r="BZ161" s="12"/>
      <c r="CA161" s="12"/>
      <c r="CB161" s="12"/>
      <c r="CC161" s="12"/>
      <c r="CD161" s="12"/>
      <c r="CE161" s="12"/>
      <c r="CF161" s="12"/>
      <c r="CG161" s="12"/>
      <c r="CH161" s="12"/>
    </row>
    <row r="162" spans="1:86" s="14" customFormat="1" ht="39" customHeight="1" x14ac:dyDescent="0.2">
      <c r="A162" s="39" t="s">
        <v>3</v>
      </c>
      <c r="B162" s="40">
        <v>20</v>
      </c>
      <c r="C162" s="41">
        <v>4.38</v>
      </c>
      <c r="D162" s="42">
        <f t="shared" si="15"/>
        <v>219</v>
      </c>
      <c r="E162" s="43">
        <f t="shared" si="16"/>
        <v>1.4892000000000001</v>
      </c>
      <c r="F162" s="42">
        <f t="shared" si="17"/>
        <v>74.460000000000008</v>
      </c>
      <c r="G162" s="42">
        <f t="shared" si="18"/>
        <v>1.0620000000000001</v>
      </c>
      <c r="H162" s="42">
        <v>53.1</v>
      </c>
      <c r="I162" s="42">
        <f t="shared" ref="I162:I172" si="21">F162+H162</f>
        <v>127.56</v>
      </c>
      <c r="J162" s="42">
        <f t="shared" si="19"/>
        <v>2.5512000000000001</v>
      </c>
      <c r="K162" s="44" t="s">
        <v>9</v>
      </c>
      <c r="L162" s="12"/>
      <c r="M162" s="31"/>
      <c r="N162" s="12"/>
      <c r="O162" s="16"/>
      <c r="P162" s="16"/>
      <c r="Q162" s="12"/>
      <c r="R162" s="16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  <c r="BX162" s="12"/>
      <c r="BY162" s="12"/>
      <c r="BZ162" s="12"/>
      <c r="CA162" s="12"/>
      <c r="CB162" s="12"/>
      <c r="CC162" s="12"/>
      <c r="CD162" s="12"/>
      <c r="CE162" s="12"/>
      <c r="CF162" s="12"/>
      <c r="CG162" s="12"/>
      <c r="CH162" s="12"/>
    </row>
    <row r="163" spans="1:86" s="14" customFormat="1" ht="39" customHeight="1" x14ac:dyDescent="0.2">
      <c r="A163" s="39" t="s">
        <v>195</v>
      </c>
      <c r="B163" s="40">
        <v>20</v>
      </c>
      <c r="C163" s="41">
        <v>4.9000000000000004</v>
      </c>
      <c r="D163" s="42">
        <f t="shared" si="15"/>
        <v>245.00000000000003</v>
      </c>
      <c r="E163" s="43">
        <f t="shared" si="16"/>
        <v>1.6660000000000001</v>
      </c>
      <c r="F163" s="42">
        <f t="shared" si="17"/>
        <v>83.300000000000011</v>
      </c>
      <c r="G163" s="42">
        <f t="shared" si="18"/>
        <v>1.0620000000000001</v>
      </c>
      <c r="H163" s="42">
        <v>53.1</v>
      </c>
      <c r="I163" s="42">
        <f t="shared" si="21"/>
        <v>136.4</v>
      </c>
      <c r="J163" s="42">
        <f t="shared" si="19"/>
        <v>2.7279999999999998</v>
      </c>
      <c r="K163" s="44" t="s">
        <v>9</v>
      </c>
      <c r="L163" s="12"/>
      <c r="M163" s="31"/>
      <c r="N163" s="12"/>
      <c r="O163" s="16"/>
      <c r="P163" s="16"/>
      <c r="Q163" s="12"/>
      <c r="R163" s="16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  <c r="BT163" s="12"/>
      <c r="BU163" s="12"/>
      <c r="BV163" s="12"/>
      <c r="BW163" s="12"/>
      <c r="BX163" s="12"/>
      <c r="BY163" s="12"/>
      <c r="BZ163" s="12"/>
      <c r="CA163" s="12"/>
      <c r="CB163" s="12"/>
      <c r="CC163" s="12"/>
      <c r="CD163" s="12"/>
      <c r="CE163" s="12"/>
      <c r="CF163" s="12"/>
      <c r="CG163" s="12"/>
      <c r="CH163" s="12"/>
    </row>
    <row r="164" spans="1:86" s="14" customFormat="1" ht="39" customHeight="1" x14ac:dyDescent="0.2">
      <c r="A164" s="39" t="s">
        <v>196</v>
      </c>
      <c r="B164" s="40">
        <v>20</v>
      </c>
      <c r="C164" s="41">
        <v>4.9000000000000004</v>
      </c>
      <c r="D164" s="42">
        <f t="shared" si="15"/>
        <v>245.00000000000003</v>
      </c>
      <c r="E164" s="43">
        <f t="shared" si="16"/>
        <v>1.6660000000000001</v>
      </c>
      <c r="F164" s="42">
        <f t="shared" si="17"/>
        <v>83.300000000000011</v>
      </c>
      <c r="G164" s="42">
        <f t="shared" si="18"/>
        <v>1.0620000000000001</v>
      </c>
      <c r="H164" s="42">
        <v>53.1</v>
      </c>
      <c r="I164" s="42">
        <f t="shared" si="21"/>
        <v>136.4</v>
      </c>
      <c r="J164" s="42">
        <f t="shared" si="19"/>
        <v>2.7279999999999998</v>
      </c>
      <c r="K164" s="44" t="s">
        <v>9</v>
      </c>
      <c r="L164" s="12"/>
      <c r="M164" s="31"/>
      <c r="N164" s="12"/>
      <c r="O164" s="16"/>
      <c r="P164" s="16"/>
      <c r="Q164" s="12"/>
      <c r="R164" s="16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  <c r="BU164" s="12"/>
      <c r="BV164" s="12"/>
      <c r="BW164" s="12"/>
      <c r="BX164" s="12"/>
      <c r="BY164" s="12"/>
      <c r="BZ164" s="12"/>
      <c r="CA164" s="12"/>
      <c r="CB164" s="12"/>
      <c r="CC164" s="12"/>
      <c r="CD164" s="12"/>
      <c r="CE164" s="12"/>
      <c r="CF164" s="12"/>
      <c r="CG164" s="12"/>
      <c r="CH164" s="12"/>
    </row>
    <row r="165" spans="1:86" s="14" customFormat="1" ht="39" customHeight="1" x14ac:dyDescent="0.2">
      <c r="A165" s="39" t="s">
        <v>295</v>
      </c>
      <c r="B165" s="40">
        <v>20</v>
      </c>
      <c r="C165" s="41">
        <v>5</v>
      </c>
      <c r="D165" s="42">
        <f t="shared" si="15"/>
        <v>250</v>
      </c>
      <c r="E165" s="43">
        <f t="shared" si="16"/>
        <v>1.7000000000000002</v>
      </c>
      <c r="F165" s="42">
        <f t="shared" si="17"/>
        <v>85</v>
      </c>
      <c r="G165" s="42">
        <f t="shared" si="18"/>
        <v>1.0620000000000001</v>
      </c>
      <c r="H165" s="42">
        <v>53.1</v>
      </c>
      <c r="I165" s="42">
        <f t="shared" si="21"/>
        <v>138.1</v>
      </c>
      <c r="J165" s="42">
        <f t="shared" si="19"/>
        <v>2.762</v>
      </c>
      <c r="K165" s="44" t="s">
        <v>9</v>
      </c>
      <c r="L165" s="12"/>
      <c r="M165" s="31"/>
      <c r="N165" s="12"/>
      <c r="O165" s="16"/>
      <c r="P165" s="16"/>
      <c r="Q165" s="12"/>
      <c r="R165" s="16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  <c r="BT165" s="12"/>
      <c r="BU165" s="12"/>
      <c r="BV165" s="12"/>
      <c r="BW165" s="12"/>
      <c r="BX165" s="12"/>
      <c r="BY165" s="12"/>
      <c r="BZ165" s="12"/>
      <c r="CA165" s="12"/>
      <c r="CB165" s="12"/>
      <c r="CC165" s="12"/>
      <c r="CD165" s="12"/>
      <c r="CE165" s="12"/>
      <c r="CF165" s="12"/>
      <c r="CG165" s="12"/>
      <c r="CH165" s="12"/>
    </row>
    <row r="166" spans="1:86" s="14" customFormat="1" ht="39" customHeight="1" x14ac:dyDescent="0.2">
      <c r="A166" s="48" t="s">
        <v>334</v>
      </c>
      <c r="B166" s="40">
        <v>20</v>
      </c>
      <c r="C166" s="41">
        <v>4.4000000000000004</v>
      </c>
      <c r="D166" s="42">
        <f>C166/20*1000</f>
        <v>220.00000000000003</v>
      </c>
      <c r="E166" s="43">
        <f>C166*34%</f>
        <v>1.4960000000000002</v>
      </c>
      <c r="F166" s="42">
        <f>D166*34%</f>
        <v>74.800000000000011</v>
      </c>
      <c r="G166" s="42">
        <f t="shared" si="18"/>
        <v>1.0620000000000001</v>
      </c>
      <c r="H166" s="42">
        <v>53.1</v>
      </c>
      <c r="I166" s="42">
        <f>F166+H166</f>
        <v>127.9</v>
      </c>
      <c r="J166" s="42">
        <f t="shared" si="19"/>
        <v>2.5580000000000003</v>
      </c>
      <c r="K166" s="44" t="s">
        <v>9</v>
      </c>
      <c r="L166" s="12"/>
      <c r="M166" s="31"/>
      <c r="N166" s="16"/>
      <c r="O166" s="16"/>
      <c r="P166" s="16"/>
      <c r="Q166" s="15"/>
      <c r="R166" s="16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2"/>
      <c r="BW166" s="12"/>
      <c r="BX166" s="12"/>
      <c r="BY166" s="12"/>
      <c r="BZ166" s="12"/>
      <c r="CA166" s="12"/>
      <c r="CB166" s="12"/>
      <c r="CC166" s="12"/>
      <c r="CD166" s="12"/>
      <c r="CE166" s="12"/>
      <c r="CF166" s="12"/>
      <c r="CG166" s="12"/>
      <c r="CH166" s="12"/>
    </row>
    <row r="167" spans="1:86" s="14" customFormat="1" ht="39" customHeight="1" x14ac:dyDescent="0.2">
      <c r="A167" s="48" t="s">
        <v>335</v>
      </c>
      <c r="B167" s="40">
        <v>20</v>
      </c>
      <c r="C167" s="41">
        <v>4.4000000000000004</v>
      </c>
      <c r="D167" s="42">
        <f>C167/20*1000</f>
        <v>220.00000000000003</v>
      </c>
      <c r="E167" s="43">
        <f>C167*34%</f>
        <v>1.4960000000000002</v>
      </c>
      <c r="F167" s="42">
        <f t="shared" si="17"/>
        <v>74.800000000000011</v>
      </c>
      <c r="G167" s="42">
        <f t="shared" si="18"/>
        <v>1.0620000000000001</v>
      </c>
      <c r="H167" s="42">
        <v>53.1</v>
      </c>
      <c r="I167" s="42">
        <f t="shared" si="21"/>
        <v>127.9</v>
      </c>
      <c r="J167" s="42">
        <f t="shared" si="19"/>
        <v>2.5580000000000003</v>
      </c>
      <c r="K167" s="44" t="s">
        <v>9</v>
      </c>
      <c r="L167" s="12"/>
      <c r="M167" s="31"/>
      <c r="N167" s="12"/>
      <c r="O167" s="16"/>
      <c r="P167" s="16"/>
      <c r="Q167" s="12"/>
      <c r="R167" s="16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  <c r="BT167" s="12"/>
      <c r="BU167" s="12"/>
      <c r="BV167" s="12"/>
      <c r="BW167" s="12"/>
      <c r="BX167" s="12"/>
      <c r="BY167" s="12"/>
      <c r="BZ167" s="12"/>
      <c r="CA167" s="12"/>
      <c r="CB167" s="12"/>
      <c r="CC167" s="12"/>
      <c r="CD167" s="12"/>
      <c r="CE167" s="12"/>
      <c r="CF167" s="12"/>
      <c r="CG167" s="12"/>
      <c r="CH167" s="12"/>
    </row>
    <row r="168" spans="1:86" s="14" customFormat="1" ht="39" customHeight="1" x14ac:dyDescent="0.2">
      <c r="A168" s="48" t="s">
        <v>256</v>
      </c>
      <c r="B168" s="40">
        <v>20</v>
      </c>
      <c r="C168" s="41">
        <v>4.5</v>
      </c>
      <c r="D168" s="42">
        <f t="shared" ref="D168:D203" si="22">C168/B168*1000</f>
        <v>225</v>
      </c>
      <c r="E168" s="43">
        <f t="shared" si="16"/>
        <v>1.53</v>
      </c>
      <c r="F168" s="42">
        <f t="shared" si="17"/>
        <v>76.5</v>
      </c>
      <c r="G168" s="42">
        <f t="shared" si="18"/>
        <v>1.0620000000000001</v>
      </c>
      <c r="H168" s="42">
        <v>53.1</v>
      </c>
      <c r="I168" s="42">
        <f t="shared" si="21"/>
        <v>129.6</v>
      </c>
      <c r="J168" s="42">
        <f t="shared" si="19"/>
        <v>2.5919999999999996</v>
      </c>
      <c r="K168" s="44" t="s">
        <v>9</v>
      </c>
      <c r="L168" s="12"/>
      <c r="M168" s="31"/>
      <c r="N168" s="12"/>
      <c r="O168" s="16"/>
      <c r="P168" s="16"/>
      <c r="Q168" s="12"/>
      <c r="R168" s="16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  <c r="BT168" s="12"/>
      <c r="BU168" s="12"/>
      <c r="BV168" s="12"/>
      <c r="BW168" s="12"/>
      <c r="BX168" s="12"/>
      <c r="BY168" s="12"/>
      <c r="BZ168" s="12"/>
      <c r="CA168" s="12"/>
      <c r="CB168" s="12"/>
      <c r="CC168" s="12"/>
      <c r="CD168" s="12"/>
      <c r="CE168" s="12"/>
      <c r="CF168" s="12"/>
      <c r="CG168" s="12"/>
      <c r="CH168" s="12"/>
    </row>
    <row r="169" spans="1:86" s="14" customFormat="1" ht="39" customHeight="1" x14ac:dyDescent="0.2">
      <c r="A169" s="48" t="s">
        <v>257</v>
      </c>
      <c r="B169" s="40">
        <v>20</v>
      </c>
      <c r="C169" s="41">
        <v>4.5</v>
      </c>
      <c r="D169" s="42">
        <f t="shared" si="22"/>
        <v>225</v>
      </c>
      <c r="E169" s="43">
        <f t="shared" si="16"/>
        <v>1.53</v>
      </c>
      <c r="F169" s="42">
        <f t="shared" si="17"/>
        <v>76.5</v>
      </c>
      <c r="G169" s="42">
        <f t="shared" si="18"/>
        <v>1.0620000000000001</v>
      </c>
      <c r="H169" s="42">
        <v>53.1</v>
      </c>
      <c r="I169" s="42">
        <f t="shared" si="21"/>
        <v>129.6</v>
      </c>
      <c r="J169" s="42">
        <f t="shared" si="19"/>
        <v>2.5919999999999996</v>
      </c>
      <c r="K169" s="44" t="s">
        <v>9</v>
      </c>
      <c r="L169" s="12"/>
      <c r="M169" s="31"/>
      <c r="N169" s="12"/>
      <c r="O169" s="16"/>
      <c r="P169" s="16"/>
      <c r="Q169" s="12"/>
      <c r="R169" s="16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  <c r="BT169" s="12"/>
      <c r="BU169" s="12"/>
      <c r="BV169" s="12"/>
      <c r="BW169" s="12"/>
      <c r="BX169" s="12"/>
      <c r="BY169" s="12"/>
      <c r="BZ169" s="12"/>
      <c r="CA169" s="12"/>
      <c r="CB169" s="12"/>
      <c r="CC169" s="12"/>
      <c r="CD169" s="12"/>
      <c r="CE169" s="12"/>
      <c r="CF169" s="12"/>
      <c r="CG169" s="12"/>
      <c r="CH169" s="12"/>
    </row>
    <row r="170" spans="1:86" s="14" customFormat="1" ht="39" customHeight="1" x14ac:dyDescent="0.2">
      <c r="A170" s="48" t="s">
        <v>258</v>
      </c>
      <c r="B170" s="40">
        <v>20</v>
      </c>
      <c r="C170" s="41">
        <v>4.2</v>
      </c>
      <c r="D170" s="42">
        <f t="shared" si="22"/>
        <v>210.00000000000003</v>
      </c>
      <c r="E170" s="43">
        <f t="shared" si="16"/>
        <v>1.4280000000000002</v>
      </c>
      <c r="F170" s="42">
        <f t="shared" si="17"/>
        <v>71.40000000000002</v>
      </c>
      <c r="G170" s="42">
        <f t="shared" si="18"/>
        <v>1.0620000000000001</v>
      </c>
      <c r="H170" s="42">
        <v>53.1</v>
      </c>
      <c r="I170" s="42">
        <f t="shared" si="21"/>
        <v>124.50000000000003</v>
      </c>
      <c r="J170" s="42">
        <f t="shared" si="19"/>
        <v>2.4900000000000007</v>
      </c>
      <c r="K170" s="44" t="s">
        <v>9</v>
      </c>
      <c r="L170" s="12"/>
      <c r="M170" s="31"/>
      <c r="N170" s="12"/>
      <c r="O170" s="16"/>
      <c r="P170" s="16"/>
      <c r="Q170" s="12"/>
      <c r="R170" s="16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  <c r="BU170" s="12"/>
      <c r="BV170" s="12"/>
      <c r="BW170" s="12"/>
      <c r="BX170" s="12"/>
      <c r="BY170" s="12"/>
      <c r="BZ170" s="12"/>
      <c r="CA170" s="12"/>
      <c r="CB170" s="12"/>
      <c r="CC170" s="12"/>
      <c r="CD170" s="12"/>
      <c r="CE170" s="12"/>
      <c r="CF170" s="12"/>
      <c r="CG170" s="12"/>
      <c r="CH170" s="12"/>
    </row>
    <row r="171" spans="1:86" s="14" customFormat="1" ht="39" customHeight="1" x14ac:dyDescent="0.2">
      <c r="A171" s="48" t="s">
        <v>259</v>
      </c>
      <c r="B171" s="40">
        <v>20</v>
      </c>
      <c r="C171" s="41">
        <v>4.2</v>
      </c>
      <c r="D171" s="42">
        <f t="shared" si="22"/>
        <v>210.00000000000003</v>
      </c>
      <c r="E171" s="43">
        <f t="shared" si="16"/>
        <v>1.4280000000000002</v>
      </c>
      <c r="F171" s="42">
        <f t="shared" si="17"/>
        <v>71.40000000000002</v>
      </c>
      <c r="G171" s="42">
        <f t="shared" si="18"/>
        <v>1.0620000000000001</v>
      </c>
      <c r="H171" s="42">
        <v>53.1</v>
      </c>
      <c r="I171" s="42">
        <f t="shared" si="21"/>
        <v>124.50000000000003</v>
      </c>
      <c r="J171" s="42">
        <f>I171/1000*B171</f>
        <v>2.4900000000000007</v>
      </c>
      <c r="K171" s="44" t="s">
        <v>9</v>
      </c>
      <c r="L171" s="12"/>
      <c r="M171" s="31"/>
      <c r="N171" s="12"/>
      <c r="O171" s="16"/>
      <c r="P171" s="16"/>
      <c r="Q171" s="12"/>
      <c r="R171" s="16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  <c r="BT171" s="12"/>
      <c r="BU171" s="12"/>
      <c r="BV171" s="12"/>
      <c r="BW171" s="12"/>
      <c r="BX171" s="12"/>
      <c r="BY171" s="12"/>
      <c r="BZ171" s="12"/>
      <c r="CA171" s="12"/>
      <c r="CB171" s="12"/>
      <c r="CC171" s="12"/>
      <c r="CD171" s="12"/>
      <c r="CE171" s="12"/>
      <c r="CF171" s="12"/>
      <c r="CG171" s="12"/>
      <c r="CH171" s="12"/>
    </row>
    <row r="172" spans="1:86" customFormat="1" ht="46.5" customHeight="1" x14ac:dyDescent="0.2">
      <c r="A172" s="48" t="s">
        <v>336</v>
      </c>
      <c r="B172" s="40">
        <v>20</v>
      </c>
      <c r="C172" s="41">
        <v>4.5</v>
      </c>
      <c r="D172" s="42">
        <f>C172/B172*1000</f>
        <v>225</v>
      </c>
      <c r="E172" s="43">
        <f t="shared" si="16"/>
        <v>1.53</v>
      </c>
      <c r="F172" s="42">
        <f t="shared" si="17"/>
        <v>76.5</v>
      </c>
      <c r="G172" s="42">
        <f>H172/1000*B172</f>
        <v>1.0620000000000001</v>
      </c>
      <c r="H172" s="42">
        <v>53.1</v>
      </c>
      <c r="I172" s="42">
        <f t="shared" si="21"/>
        <v>129.6</v>
      </c>
      <c r="J172" s="42">
        <f>I172/1000*B172</f>
        <v>2.5919999999999996</v>
      </c>
      <c r="K172" s="44" t="s">
        <v>9</v>
      </c>
      <c r="L172" s="32"/>
      <c r="M172" s="54"/>
      <c r="N172" s="32"/>
      <c r="O172" s="52"/>
      <c r="P172" s="52"/>
      <c r="Q172" s="32"/>
      <c r="R172" s="5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  <c r="BA172" s="32"/>
      <c r="BB172" s="32"/>
      <c r="BC172" s="32"/>
      <c r="BD172" s="32"/>
      <c r="BE172" s="32"/>
      <c r="BF172" s="32"/>
      <c r="BG172" s="32"/>
      <c r="BH172" s="32"/>
      <c r="BI172" s="32"/>
      <c r="BJ172" s="32"/>
      <c r="BK172" s="32"/>
      <c r="BL172" s="32"/>
      <c r="BM172" s="32"/>
      <c r="BN172" s="32"/>
      <c r="BO172" s="32"/>
      <c r="BP172" s="32"/>
      <c r="BQ172" s="32"/>
      <c r="BR172" s="32"/>
      <c r="BS172" s="32"/>
      <c r="BT172" s="32"/>
      <c r="BU172" s="32"/>
      <c r="BV172" s="32"/>
      <c r="BW172" s="32"/>
      <c r="BX172" s="32"/>
      <c r="BY172" s="32"/>
      <c r="BZ172" s="32"/>
      <c r="CA172" s="32"/>
      <c r="CB172" s="32"/>
      <c r="CC172" s="32"/>
      <c r="CD172" s="32"/>
      <c r="CE172" s="32"/>
      <c r="CF172" s="32"/>
      <c r="CG172" s="32"/>
      <c r="CH172" s="32"/>
    </row>
    <row r="173" spans="1:86" customFormat="1" ht="46.5" customHeight="1" x14ac:dyDescent="0.2">
      <c r="A173" s="48" t="s">
        <v>301</v>
      </c>
      <c r="B173" s="40">
        <v>23</v>
      </c>
      <c r="C173" s="41">
        <v>4.8</v>
      </c>
      <c r="D173" s="42">
        <f>C173/B173*1000</f>
        <v>208.69565217391303</v>
      </c>
      <c r="E173" s="43">
        <f t="shared" ref="E173:E174" si="23">C173*34%</f>
        <v>1.6320000000000001</v>
      </c>
      <c r="F173" s="42">
        <f t="shared" ref="F173:F174" si="24">D173*34%</f>
        <v>70.956521739130437</v>
      </c>
      <c r="G173" s="42">
        <f>H173/1000*B173</f>
        <v>1.2213000000000001</v>
      </c>
      <c r="H173" s="42">
        <v>53.1</v>
      </c>
      <c r="I173" s="42">
        <f t="shared" ref="I173:I174" si="25">F173+H173</f>
        <v>124.05652173913043</v>
      </c>
      <c r="J173" s="42">
        <f t="shared" ref="J173:J174" si="26">I173/1000*B173</f>
        <v>2.8532999999999999</v>
      </c>
      <c r="K173" s="44" t="s">
        <v>9</v>
      </c>
      <c r="L173" s="32"/>
      <c r="M173" s="54"/>
      <c r="N173" s="32"/>
      <c r="O173" s="52"/>
      <c r="P173" s="52"/>
      <c r="Q173" s="32"/>
      <c r="R173" s="5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  <c r="BA173" s="32"/>
      <c r="BB173" s="32"/>
      <c r="BC173" s="32"/>
      <c r="BD173" s="32"/>
      <c r="BE173" s="32"/>
      <c r="BF173" s="32"/>
      <c r="BG173" s="32"/>
      <c r="BH173" s="32"/>
      <c r="BI173" s="32"/>
      <c r="BJ173" s="32"/>
      <c r="BK173" s="32"/>
      <c r="BL173" s="32"/>
      <c r="BM173" s="32"/>
      <c r="BN173" s="32"/>
      <c r="BO173" s="32"/>
      <c r="BP173" s="32"/>
      <c r="BQ173" s="32"/>
      <c r="BR173" s="32"/>
      <c r="BS173" s="32"/>
      <c r="BT173" s="32"/>
      <c r="BU173" s="32"/>
      <c r="BV173" s="32"/>
      <c r="BW173" s="32"/>
      <c r="BX173" s="32"/>
      <c r="BY173" s="32"/>
      <c r="BZ173" s="32"/>
      <c r="CA173" s="32"/>
      <c r="CB173" s="32"/>
      <c r="CC173" s="32"/>
      <c r="CD173" s="32"/>
      <c r="CE173" s="32"/>
      <c r="CF173" s="32"/>
      <c r="CG173" s="32"/>
      <c r="CH173" s="32"/>
    </row>
    <row r="174" spans="1:86" customFormat="1" ht="46.5" customHeight="1" x14ac:dyDescent="0.2">
      <c r="A174" s="48" t="s">
        <v>302</v>
      </c>
      <c r="B174" s="40">
        <v>23</v>
      </c>
      <c r="C174" s="41">
        <v>4.8</v>
      </c>
      <c r="D174" s="42">
        <f t="shared" ref="D174" si="27">C174/B174*1000</f>
        <v>208.69565217391303</v>
      </c>
      <c r="E174" s="43">
        <f t="shared" si="23"/>
        <v>1.6320000000000001</v>
      </c>
      <c r="F174" s="42">
        <f t="shared" si="24"/>
        <v>70.956521739130437</v>
      </c>
      <c r="G174" s="42">
        <f t="shared" ref="G174" si="28">H174/1000*B174</f>
        <v>1.2213000000000001</v>
      </c>
      <c r="H174" s="42">
        <v>53.1</v>
      </c>
      <c r="I174" s="42">
        <f t="shared" si="25"/>
        <v>124.05652173913043</v>
      </c>
      <c r="J174" s="42">
        <f t="shared" si="26"/>
        <v>2.8532999999999999</v>
      </c>
      <c r="K174" s="44" t="s">
        <v>9</v>
      </c>
      <c r="L174" s="32"/>
      <c r="M174" s="54"/>
      <c r="N174" s="32"/>
      <c r="O174" s="52"/>
      <c r="P174" s="52"/>
      <c r="Q174" s="32"/>
      <c r="R174" s="5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  <c r="BA174" s="32"/>
      <c r="BB174" s="32"/>
      <c r="BC174" s="32"/>
      <c r="BD174" s="32"/>
      <c r="BE174" s="32"/>
      <c r="BF174" s="32"/>
      <c r="BG174" s="32"/>
      <c r="BH174" s="32"/>
      <c r="BI174" s="32"/>
      <c r="BJ174" s="32"/>
      <c r="BK174" s="32"/>
      <c r="BL174" s="32"/>
      <c r="BM174" s="32"/>
      <c r="BN174" s="32"/>
      <c r="BO174" s="32"/>
      <c r="BP174" s="32"/>
      <c r="BQ174" s="32"/>
      <c r="BR174" s="32"/>
      <c r="BS174" s="32"/>
      <c r="BT174" s="32"/>
      <c r="BU174" s="32"/>
      <c r="BV174" s="32"/>
      <c r="BW174" s="32"/>
      <c r="BX174" s="32"/>
      <c r="BY174" s="32"/>
      <c r="BZ174" s="32"/>
      <c r="CA174" s="32"/>
      <c r="CB174" s="32"/>
      <c r="CC174" s="32"/>
      <c r="CD174" s="32"/>
      <c r="CE174" s="32"/>
      <c r="CF174" s="32"/>
      <c r="CG174" s="32"/>
      <c r="CH174" s="32"/>
    </row>
    <row r="175" spans="1:86" s="14" customFormat="1" ht="39" customHeight="1" x14ac:dyDescent="0.2">
      <c r="A175" s="48" t="s">
        <v>337</v>
      </c>
      <c r="B175" s="40">
        <v>20</v>
      </c>
      <c r="C175" s="41">
        <v>4.5</v>
      </c>
      <c r="D175" s="42">
        <f t="shared" si="22"/>
        <v>225</v>
      </c>
      <c r="E175" s="43">
        <f t="shared" si="16"/>
        <v>1.53</v>
      </c>
      <c r="F175" s="42">
        <f t="shared" si="17"/>
        <v>76.5</v>
      </c>
      <c r="G175" s="42">
        <f t="shared" si="18"/>
        <v>1.0620000000000001</v>
      </c>
      <c r="H175" s="42">
        <v>53.1</v>
      </c>
      <c r="I175" s="42">
        <f>F175+H175</f>
        <v>129.6</v>
      </c>
      <c r="J175" s="42">
        <f t="shared" si="19"/>
        <v>2.5919999999999996</v>
      </c>
      <c r="K175" s="44" t="s">
        <v>9</v>
      </c>
      <c r="L175" s="12"/>
      <c r="M175" s="31"/>
      <c r="N175" s="12"/>
      <c r="O175" s="16"/>
      <c r="P175" s="16"/>
      <c r="Q175" s="12"/>
      <c r="R175" s="16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U175" s="12"/>
      <c r="BV175" s="12"/>
      <c r="BW175" s="12"/>
      <c r="BX175" s="12"/>
      <c r="BY175" s="12"/>
      <c r="BZ175" s="12"/>
      <c r="CA175" s="12"/>
      <c r="CB175" s="12"/>
      <c r="CC175" s="12"/>
      <c r="CD175" s="12"/>
      <c r="CE175" s="12"/>
      <c r="CF175" s="12"/>
      <c r="CG175" s="12"/>
      <c r="CH175" s="12"/>
    </row>
    <row r="176" spans="1:86" s="14" customFormat="1" ht="39" customHeight="1" x14ac:dyDescent="0.2">
      <c r="A176" s="48" t="s">
        <v>338</v>
      </c>
      <c r="B176" s="40">
        <v>20</v>
      </c>
      <c r="C176" s="41">
        <v>4.5</v>
      </c>
      <c r="D176" s="42">
        <f t="shared" si="22"/>
        <v>225</v>
      </c>
      <c r="E176" s="43">
        <f t="shared" si="16"/>
        <v>1.53</v>
      </c>
      <c r="F176" s="42">
        <f t="shared" si="17"/>
        <v>76.5</v>
      </c>
      <c r="G176" s="42">
        <f t="shared" si="18"/>
        <v>1.0620000000000001</v>
      </c>
      <c r="H176" s="42">
        <v>53.1</v>
      </c>
      <c r="I176" s="42">
        <f>F176+H176</f>
        <v>129.6</v>
      </c>
      <c r="J176" s="42">
        <f t="shared" si="19"/>
        <v>2.5919999999999996</v>
      </c>
      <c r="K176" s="44" t="s">
        <v>9</v>
      </c>
      <c r="L176" s="12"/>
      <c r="M176" s="31"/>
      <c r="N176" s="12"/>
      <c r="O176" s="16"/>
      <c r="P176" s="16"/>
      <c r="Q176" s="12"/>
      <c r="R176" s="16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U176" s="12"/>
      <c r="BV176" s="12"/>
      <c r="BW176" s="12"/>
      <c r="BX176" s="12"/>
      <c r="BY176" s="12"/>
      <c r="BZ176" s="12"/>
      <c r="CA176" s="12"/>
      <c r="CB176" s="12"/>
      <c r="CC176" s="12"/>
      <c r="CD176" s="12"/>
      <c r="CE176" s="12"/>
      <c r="CF176" s="12"/>
      <c r="CG176" s="12"/>
      <c r="CH176" s="12"/>
    </row>
    <row r="177" spans="1:86" s="14" customFormat="1" ht="39" customHeight="1" x14ac:dyDescent="0.2">
      <c r="A177" s="48" t="s">
        <v>339</v>
      </c>
      <c r="B177" s="40">
        <v>20</v>
      </c>
      <c r="C177" s="41">
        <v>4.3</v>
      </c>
      <c r="D177" s="42">
        <f t="shared" si="22"/>
        <v>215</v>
      </c>
      <c r="E177" s="43">
        <f t="shared" si="16"/>
        <v>1.462</v>
      </c>
      <c r="F177" s="42">
        <f t="shared" si="17"/>
        <v>73.100000000000009</v>
      </c>
      <c r="G177" s="42">
        <f t="shared" si="18"/>
        <v>1.0620000000000001</v>
      </c>
      <c r="H177" s="42">
        <v>53.1</v>
      </c>
      <c r="I177" s="42">
        <f>F177+H177</f>
        <v>126.20000000000002</v>
      </c>
      <c r="J177" s="42">
        <f t="shared" si="19"/>
        <v>2.524</v>
      </c>
      <c r="K177" s="44" t="s">
        <v>9</v>
      </c>
      <c r="L177" s="12"/>
      <c r="M177" s="31"/>
      <c r="N177" s="12"/>
      <c r="O177" s="16"/>
      <c r="P177" s="16"/>
      <c r="Q177" s="12"/>
      <c r="R177" s="16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U177" s="12"/>
      <c r="BV177" s="12"/>
      <c r="BW177" s="12"/>
      <c r="BX177" s="12"/>
      <c r="BY177" s="12"/>
      <c r="BZ177" s="12"/>
      <c r="CA177" s="12"/>
      <c r="CB177" s="12"/>
      <c r="CC177" s="12"/>
      <c r="CD177" s="12"/>
      <c r="CE177" s="12"/>
      <c r="CF177" s="12"/>
      <c r="CG177" s="12"/>
      <c r="CH177" s="12"/>
    </row>
    <row r="178" spans="1:86" s="14" customFormat="1" ht="39" customHeight="1" x14ac:dyDescent="0.2">
      <c r="A178" s="39" t="s">
        <v>115</v>
      </c>
      <c r="B178" s="40">
        <v>20</v>
      </c>
      <c r="C178" s="41">
        <v>3.05</v>
      </c>
      <c r="D178" s="42">
        <f t="shared" si="22"/>
        <v>152.5</v>
      </c>
      <c r="E178" s="43">
        <f t="shared" si="16"/>
        <v>1.0369999999999999</v>
      </c>
      <c r="F178" s="42">
        <f t="shared" si="17"/>
        <v>51.85</v>
      </c>
      <c r="G178" s="42">
        <f t="shared" si="18"/>
        <v>1.0620000000000001</v>
      </c>
      <c r="H178" s="42">
        <v>53.1</v>
      </c>
      <c r="I178" s="42">
        <v>117.87</v>
      </c>
      <c r="J178" s="42">
        <f t="shared" si="19"/>
        <v>2.3574000000000002</v>
      </c>
      <c r="K178" s="44" t="s">
        <v>9</v>
      </c>
      <c r="L178" s="12"/>
      <c r="M178" s="31"/>
      <c r="N178" s="12"/>
      <c r="O178" s="16"/>
      <c r="P178" s="16"/>
      <c r="Q178" s="12"/>
      <c r="R178" s="16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  <c r="BX178" s="12"/>
      <c r="BY178" s="12"/>
      <c r="BZ178" s="12"/>
      <c r="CA178" s="12"/>
      <c r="CB178" s="12"/>
      <c r="CC178" s="12"/>
      <c r="CD178" s="12"/>
      <c r="CE178" s="12"/>
      <c r="CF178" s="12"/>
      <c r="CG178" s="12"/>
      <c r="CH178" s="12"/>
    </row>
    <row r="179" spans="1:86" s="14" customFormat="1" ht="39" customHeight="1" x14ac:dyDescent="0.2">
      <c r="A179" s="48" t="s">
        <v>340</v>
      </c>
      <c r="B179" s="40">
        <v>20</v>
      </c>
      <c r="C179" s="41">
        <v>4.5</v>
      </c>
      <c r="D179" s="42">
        <f t="shared" si="22"/>
        <v>225</v>
      </c>
      <c r="E179" s="43">
        <f t="shared" si="16"/>
        <v>1.53</v>
      </c>
      <c r="F179" s="42">
        <f t="shared" si="17"/>
        <v>76.5</v>
      </c>
      <c r="G179" s="42">
        <f t="shared" si="18"/>
        <v>1.0620000000000001</v>
      </c>
      <c r="H179" s="42">
        <v>53.1</v>
      </c>
      <c r="I179" s="42">
        <f>F179+H179</f>
        <v>129.6</v>
      </c>
      <c r="J179" s="42">
        <f t="shared" si="19"/>
        <v>2.5919999999999996</v>
      </c>
      <c r="K179" s="44" t="s">
        <v>9</v>
      </c>
      <c r="L179" s="12"/>
      <c r="M179" s="31"/>
      <c r="N179" s="12"/>
      <c r="O179" s="16"/>
      <c r="P179" s="16"/>
      <c r="Q179" s="12"/>
      <c r="R179" s="16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2"/>
      <c r="BV179" s="12"/>
      <c r="BW179" s="12"/>
      <c r="BX179" s="12"/>
      <c r="BY179" s="12"/>
      <c r="BZ179" s="12"/>
      <c r="CA179" s="12"/>
      <c r="CB179" s="12"/>
      <c r="CC179" s="12"/>
      <c r="CD179" s="12"/>
      <c r="CE179" s="12"/>
      <c r="CF179" s="12"/>
      <c r="CG179" s="12"/>
      <c r="CH179" s="12"/>
    </row>
    <row r="180" spans="1:86" s="14" customFormat="1" ht="39" customHeight="1" x14ac:dyDescent="0.2">
      <c r="A180" s="48" t="s">
        <v>341</v>
      </c>
      <c r="B180" s="40">
        <v>20</v>
      </c>
      <c r="C180" s="41">
        <v>4.5</v>
      </c>
      <c r="D180" s="42">
        <f t="shared" si="22"/>
        <v>225</v>
      </c>
      <c r="E180" s="43">
        <f t="shared" si="16"/>
        <v>1.53</v>
      </c>
      <c r="F180" s="42">
        <f t="shared" si="17"/>
        <v>76.5</v>
      </c>
      <c r="G180" s="42">
        <f t="shared" si="18"/>
        <v>1.0620000000000001</v>
      </c>
      <c r="H180" s="42">
        <v>53.1</v>
      </c>
      <c r="I180" s="42">
        <f>F180+H180</f>
        <v>129.6</v>
      </c>
      <c r="J180" s="42">
        <f t="shared" si="19"/>
        <v>2.5919999999999996</v>
      </c>
      <c r="K180" s="44" t="s">
        <v>9</v>
      </c>
      <c r="L180" s="12"/>
      <c r="M180" s="31"/>
      <c r="N180" s="12"/>
      <c r="O180" s="16"/>
      <c r="P180" s="16"/>
      <c r="Q180" s="12"/>
      <c r="R180" s="16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U180" s="12"/>
      <c r="BV180" s="12"/>
      <c r="BW180" s="12"/>
      <c r="BX180" s="12"/>
      <c r="BY180" s="12"/>
      <c r="BZ180" s="12"/>
      <c r="CA180" s="12"/>
      <c r="CB180" s="12"/>
      <c r="CC180" s="12"/>
      <c r="CD180" s="12"/>
      <c r="CE180" s="12"/>
      <c r="CF180" s="12"/>
      <c r="CG180" s="12"/>
      <c r="CH180" s="12"/>
    </row>
    <row r="181" spans="1:86" s="14" customFormat="1" ht="39" customHeight="1" x14ac:dyDescent="0.2">
      <c r="A181" s="48" t="s">
        <v>342</v>
      </c>
      <c r="B181" s="40">
        <v>20</v>
      </c>
      <c r="C181" s="41">
        <v>4.4000000000000004</v>
      </c>
      <c r="D181" s="42">
        <f t="shared" si="22"/>
        <v>220.00000000000003</v>
      </c>
      <c r="E181" s="43">
        <f t="shared" si="16"/>
        <v>1.4960000000000002</v>
      </c>
      <c r="F181" s="42">
        <f t="shared" si="17"/>
        <v>74.800000000000011</v>
      </c>
      <c r="G181" s="42">
        <f t="shared" si="18"/>
        <v>1.0620000000000001</v>
      </c>
      <c r="H181" s="42">
        <v>53.1</v>
      </c>
      <c r="I181" s="42">
        <f>F181+H181</f>
        <v>127.9</v>
      </c>
      <c r="J181" s="42">
        <f t="shared" si="19"/>
        <v>2.5580000000000003</v>
      </c>
      <c r="K181" s="44" t="s">
        <v>9</v>
      </c>
      <c r="L181" s="12"/>
      <c r="M181" s="31"/>
      <c r="N181" s="12"/>
      <c r="O181" s="16"/>
      <c r="P181" s="16"/>
      <c r="Q181" s="12"/>
      <c r="R181" s="16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  <c r="CD181" s="12"/>
      <c r="CE181" s="12"/>
      <c r="CF181" s="12"/>
      <c r="CG181" s="12"/>
      <c r="CH181" s="12"/>
    </row>
    <row r="182" spans="1:86" s="14" customFormat="1" ht="39" customHeight="1" x14ac:dyDescent="0.2">
      <c r="A182" s="48" t="s">
        <v>343</v>
      </c>
      <c r="B182" s="40">
        <v>20</v>
      </c>
      <c r="C182" s="41">
        <v>4.3</v>
      </c>
      <c r="D182" s="42">
        <f t="shared" si="22"/>
        <v>215</v>
      </c>
      <c r="E182" s="43">
        <f t="shared" si="16"/>
        <v>1.462</v>
      </c>
      <c r="F182" s="42">
        <f t="shared" si="17"/>
        <v>73.100000000000009</v>
      </c>
      <c r="G182" s="42">
        <f t="shared" si="18"/>
        <v>1.0620000000000001</v>
      </c>
      <c r="H182" s="42">
        <v>53.1</v>
      </c>
      <c r="I182" s="42">
        <f>F182+H182</f>
        <v>126.20000000000002</v>
      </c>
      <c r="J182" s="42">
        <f t="shared" si="19"/>
        <v>2.524</v>
      </c>
      <c r="K182" s="44" t="s">
        <v>9</v>
      </c>
      <c r="L182" s="12"/>
      <c r="M182" s="31"/>
      <c r="N182" s="12"/>
      <c r="O182" s="16"/>
      <c r="P182" s="16"/>
      <c r="Q182" s="12"/>
      <c r="R182" s="16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U182" s="12"/>
      <c r="BV182" s="12"/>
      <c r="BW182" s="12"/>
      <c r="BX182" s="12"/>
      <c r="BY182" s="12"/>
      <c r="BZ182" s="12"/>
      <c r="CA182" s="12"/>
      <c r="CB182" s="12"/>
      <c r="CC182" s="12"/>
      <c r="CD182" s="12"/>
      <c r="CE182" s="12"/>
      <c r="CF182" s="12"/>
      <c r="CG182" s="12"/>
      <c r="CH182" s="12"/>
    </row>
    <row r="183" spans="1:86" s="14" customFormat="1" ht="39" customHeight="1" x14ac:dyDescent="0.2">
      <c r="A183" s="48" t="s">
        <v>286</v>
      </c>
      <c r="B183" s="40">
        <v>20</v>
      </c>
      <c r="C183" s="41">
        <v>4.3</v>
      </c>
      <c r="D183" s="42">
        <f t="shared" si="22"/>
        <v>215</v>
      </c>
      <c r="E183" s="43">
        <f t="shared" ref="E183" si="29">C183*34%</f>
        <v>1.462</v>
      </c>
      <c r="F183" s="42">
        <f t="shared" ref="F183" si="30">D183*34%</f>
        <v>73.100000000000009</v>
      </c>
      <c r="G183" s="42">
        <f t="shared" si="18"/>
        <v>1.0620000000000001</v>
      </c>
      <c r="H183" s="42">
        <v>53.1</v>
      </c>
      <c r="I183" s="42">
        <f>F183+H183</f>
        <v>126.20000000000002</v>
      </c>
      <c r="J183" s="42">
        <f t="shared" si="19"/>
        <v>2.524</v>
      </c>
      <c r="K183" s="44" t="s">
        <v>9</v>
      </c>
      <c r="L183" s="12"/>
      <c r="M183" s="31"/>
      <c r="N183" s="12"/>
      <c r="O183" s="16"/>
      <c r="P183" s="16"/>
      <c r="Q183" s="12"/>
      <c r="R183" s="16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  <c r="BX183" s="12"/>
      <c r="BY183" s="12"/>
      <c r="BZ183" s="12"/>
      <c r="CA183" s="12"/>
      <c r="CB183" s="12"/>
      <c r="CC183" s="12"/>
      <c r="CD183" s="12"/>
      <c r="CE183" s="12"/>
      <c r="CF183" s="12"/>
      <c r="CG183" s="12"/>
      <c r="CH183" s="12"/>
    </row>
    <row r="184" spans="1:86" s="14" customFormat="1" ht="39" customHeight="1" x14ac:dyDescent="0.2">
      <c r="A184" s="39" t="s">
        <v>197</v>
      </c>
      <c r="B184" s="40">
        <v>20</v>
      </c>
      <c r="C184" s="41">
        <v>3.19</v>
      </c>
      <c r="D184" s="42">
        <f t="shared" si="22"/>
        <v>159.5</v>
      </c>
      <c r="E184" s="43">
        <f t="shared" si="16"/>
        <v>1.0846</v>
      </c>
      <c r="F184" s="42">
        <f t="shared" si="17"/>
        <v>54.230000000000004</v>
      </c>
      <c r="G184" s="42">
        <f t="shared" si="18"/>
        <v>1.0620000000000001</v>
      </c>
      <c r="H184" s="42">
        <v>53.1</v>
      </c>
      <c r="I184" s="42">
        <v>117.87</v>
      </c>
      <c r="J184" s="42">
        <f t="shared" si="19"/>
        <v>2.3574000000000002</v>
      </c>
      <c r="K184" s="44" t="s">
        <v>9</v>
      </c>
      <c r="L184" s="12"/>
      <c r="M184" s="31"/>
      <c r="N184" s="12"/>
      <c r="O184" s="16"/>
      <c r="P184" s="16"/>
      <c r="Q184" s="12"/>
      <c r="R184" s="16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/>
      <c r="BW184" s="12"/>
      <c r="BX184" s="12"/>
      <c r="BY184" s="12"/>
      <c r="BZ184" s="12"/>
      <c r="CA184" s="12"/>
      <c r="CB184" s="12"/>
      <c r="CC184" s="12"/>
      <c r="CD184" s="12"/>
      <c r="CE184" s="12"/>
      <c r="CF184" s="12"/>
      <c r="CG184" s="12"/>
      <c r="CH184" s="12"/>
    </row>
    <row r="185" spans="1:86" s="14" customFormat="1" ht="39" customHeight="1" x14ac:dyDescent="0.2">
      <c r="A185" s="48" t="s">
        <v>344</v>
      </c>
      <c r="B185" s="40">
        <v>20</v>
      </c>
      <c r="C185" s="41">
        <v>4.3</v>
      </c>
      <c r="D185" s="42">
        <f t="shared" si="22"/>
        <v>215</v>
      </c>
      <c r="E185" s="43">
        <f t="shared" si="16"/>
        <v>1.462</v>
      </c>
      <c r="F185" s="42">
        <f t="shared" si="17"/>
        <v>73.100000000000009</v>
      </c>
      <c r="G185" s="42">
        <f t="shared" si="18"/>
        <v>1.0620000000000001</v>
      </c>
      <c r="H185" s="42">
        <v>53.1</v>
      </c>
      <c r="I185" s="42">
        <f>F185+H185</f>
        <v>126.20000000000002</v>
      </c>
      <c r="J185" s="42">
        <f t="shared" si="19"/>
        <v>2.524</v>
      </c>
      <c r="K185" s="44" t="s">
        <v>9</v>
      </c>
      <c r="L185" s="12"/>
      <c r="M185" s="31"/>
      <c r="N185" s="12"/>
      <c r="O185" s="16"/>
      <c r="P185" s="16"/>
      <c r="Q185" s="12"/>
      <c r="R185" s="16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  <c r="BX185" s="12"/>
      <c r="BY185" s="12"/>
      <c r="BZ185" s="12"/>
      <c r="CA185" s="12"/>
      <c r="CB185" s="12"/>
      <c r="CC185" s="12"/>
      <c r="CD185" s="12"/>
      <c r="CE185" s="12"/>
      <c r="CF185" s="12"/>
      <c r="CG185" s="12"/>
      <c r="CH185" s="12"/>
    </row>
    <row r="186" spans="1:86" s="14" customFormat="1" ht="39" customHeight="1" x14ac:dyDescent="0.2">
      <c r="A186" s="39" t="s">
        <v>229</v>
      </c>
      <c r="B186" s="40">
        <v>20</v>
      </c>
      <c r="C186" s="41">
        <v>4.3</v>
      </c>
      <c r="D186" s="42">
        <f t="shared" si="22"/>
        <v>215</v>
      </c>
      <c r="E186" s="43">
        <f t="shared" si="16"/>
        <v>1.462</v>
      </c>
      <c r="F186" s="42">
        <f t="shared" si="17"/>
        <v>73.100000000000009</v>
      </c>
      <c r="G186" s="42">
        <f t="shared" si="18"/>
        <v>1.0620000000000001</v>
      </c>
      <c r="H186" s="42">
        <v>53.1</v>
      </c>
      <c r="I186" s="42">
        <f>F186+H186</f>
        <v>126.20000000000002</v>
      </c>
      <c r="J186" s="42">
        <f t="shared" si="19"/>
        <v>2.524</v>
      </c>
      <c r="K186" s="44" t="s">
        <v>9</v>
      </c>
      <c r="L186" s="12"/>
      <c r="M186" s="31"/>
      <c r="N186" s="12"/>
      <c r="O186" s="16"/>
      <c r="P186" s="16"/>
      <c r="Q186" s="12"/>
      <c r="R186" s="16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U186" s="12"/>
      <c r="BV186" s="12"/>
      <c r="BW186" s="12"/>
      <c r="BX186" s="12"/>
      <c r="BY186" s="12"/>
      <c r="BZ186" s="12"/>
      <c r="CA186" s="12"/>
      <c r="CB186" s="12"/>
      <c r="CC186" s="12"/>
      <c r="CD186" s="12"/>
      <c r="CE186" s="12"/>
      <c r="CF186" s="12"/>
      <c r="CG186" s="12"/>
      <c r="CH186" s="12"/>
    </row>
    <row r="187" spans="1:86" s="14" customFormat="1" ht="39" customHeight="1" x14ac:dyDescent="0.2">
      <c r="A187" s="39" t="s">
        <v>243</v>
      </c>
      <c r="B187" s="40">
        <v>20</v>
      </c>
      <c r="C187" s="41">
        <v>4.5</v>
      </c>
      <c r="D187" s="42">
        <f t="shared" si="22"/>
        <v>225</v>
      </c>
      <c r="E187" s="43">
        <f t="shared" si="16"/>
        <v>1.53</v>
      </c>
      <c r="F187" s="42">
        <f t="shared" si="17"/>
        <v>76.5</v>
      </c>
      <c r="G187" s="42">
        <f t="shared" si="18"/>
        <v>1.0620000000000001</v>
      </c>
      <c r="H187" s="42">
        <v>53.1</v>
      </c>
      <c r="I187" s="42">
        <f>F187+H187</f>
        <v>129.6</v>
      </c>
      <c r="J187" s="42">
        <f t="shared" si="19"/>
        <v>2.5919999999999996</v>
      </c>
      <c r="K187" s="44" t="s">
        <v>9</v>
      </c>
      <c r="L187" s="12"/>
      <c r="M187" s="31"/>
      <c r="N187" s="12"/>
      <c r="O187" s="16"/>
      <c r="P187" s="16"/>
      <c r="Q187" s="12"/>
      <c r="R187" s="16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  <c r="CD187" s="12"/>
      <c r="CE187" s="12"/>
      <c r="CF187" s="12"/>
      <c r="CG187" s="12"/>
      <c r="CH187" s="12"/>
    </row>
    <row r="188" spans="1:86" s="14" customFormat="1" ht="39" customHeight="1" x14ac:dyDescent="0.2">
      <c r="A188" s="39" t="s">
        <v>268</v>
      </c>
      <c r="B188" s="40">
        <v>20</v>
      </c>
      <c r="C188" s="41">
        <v>4.5</v>
      </c>
      <c r="D188" s="42">
        <f t="shared" si="22"/>
        <v>225</v>
      </c>
      <c r="E188" s="43">
        <f t="shared" si="16"/>
        <v>1.53</v>
      </c>
      <c r="F188" s="42">
        <f t="shared" si="17"/>
        <v>76.5</v>
      </c>
      <c r="G188" s="42">
        <f t="shared" si="18"/>
        <v>1.0620000000000001</v>
      </c>
      <c r="H188" s="42">
        <v>53.1</v>
      </c>
      <c r="I188" s="42">
        <f>F188+H188</f>
        <v>129.6</v>
      </c>
      <c r="J188" s="42">
        <f t="shared" si="19"/>
        <v>2.5919999999999996</v>
      </c>
      <c r="K188" s="44" t="s">
        <v>9</v>
      </c>
      <c r="L188" s="12"/>
      <c r="M188" s="31"/>
      <c r="N188" s="12"/>
      <c r="O188" s="16"/>
      <c r="P188" s="16"/>
      <c r="Q188" s="12"/>
      <c r="R188" s="16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U188" s="12"/>
      <c r="BV188" s="12"/>
      <c r="BW188" s="12"/>
      <c r="BX188" s="12"/>
      <c r="BY188" s="12"/>
      <c r="BZ188" s="12"/>
      <c r="CA188" s="12"/>
      <c r="CB188" s="12"/>
      <c r="CC188" s="12"/>
      <c r="CD188" s="12"/>
      <c r="CE188" s="12"/>
      <c r="CF188" s="12"/>
      <c r="CG188" s="12"/>
      <c r="CH188" s="12"/>
    </row>
    <row r="189" spans="1:86" s="14" customFormat="1" ht="39" customHeight="1" x14ac:dyDescent="0.2">
      <c r="A189" s="39" t="s">
        <v>251</v>
      </c>
      <c r="B189" s="40">
        <v>20</v>
      </c>
      <c r="C189" s="41">
        <v>4.3</v>
      </c>
      <c r="D189" s="42">
        <f t="shared" si="22"/>
        <v>215</v>
      </c>
      <c r="E189" s="43">
        <f t="shared" si="16"/>
        <v>1.462</v>
      </c>
      <c r="F189" s="42">
        <f t="shared" si="17"/>
        <v>73.100000000000009</v>
      </c>
      <c r="G189" s="42">
        <f t="shared" si="18"/>
        <v>1.0620000000000001</v>
      </c>
      <c r="H189" s="42">
        <v>53.1</v>
      </c>
      <c r="I189" s="42">
        <f>F189+H189</f>
        <v>126.20000000000002</v>
      </c>
      <c r="J189" s="42">
        <f t="shared" si="19"/>
        <v>2.524</v>
      </c>
      <c r="K189" s="44" t="s">
        <v>9</v>
      </c>
      <c r="L189" s="12"/>
      <c r="M189" s="31"/>
      <c r="N189" s="12"/>
      <c r="O189" s="16"/>
      <c r="P189" s="16"/>
      <c r="Q189" s="12"/>
      <c r="R189" s="16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V189" s="12"/>
      <c r="BW189" s="12"/>
      <c r="BX189" s="12"/>
      <c r="BY189" s="12"/>
      <c r="BZ189" s="12"/>
      <c r="CA189" s="12"/>
      <c r="CB189" s="12"/>
      <c r="CC189" s="12"/>
      <c r="CD189" s="12"/>
      <c r="CE189" s="12"/>
      <c r="CF189" s="12"/>
      <c r="CG189" s="12"/>
      <c r="CH189" s="12"/>
    </row>
    <row r="190" spans="1:86" s="14" customFormat="1" ht="39" customHeight="1" x14ac:dyDescent="0.2">
      <c r="A190" s="39" t="s">
        <v>371</v>
      </c>
      <c r="B190" s="40">
        <v>20</v>
      </c>
      <c r="C190" s="41">
        <v>4.2</v>
      </c>
      <c r="D190" s="42">
        <f t="shared" ref="D190:D191" si="31">C190/B190*1000</f>
        <v>210.00000000000003</v>
      </c>
      <c r="E190" s="43">
        <f t="shared" ref="E190:E191" si="32">C190*34%</f>
        <v>1.4280000000000002</v>
      </c>
      <c r="F190" s="42">
        <f t="shared" ref="F190:F191" si="33">D190*34%</f>
        <v>71.40000000000002</v>
      </c>
      <c r="G190" s="42">
        <f t="shared" ref="G190:G191" si="34">H190/1000*B190</f>
        <v>1.0620000000000001</v>
      </c>
      <c r="H190" s="42">
        <v>53.1</v>
      </c>
      <c r="I190" s="42">
        <f t="shared" ref="I190:I191" si="35">F190+H190</f>
        <v>124.50000000000003</v>
      </c>
      <c r="J190" s="42">
        <f t="shared" ref="J190:J191" si="36">I190/1000*B190</f>
        <v>2.4900000000000007</v>
      </c>
      <c r="K190" s="44" t="s">
        <v>9</v>
      </c>
      <c r="L190" s="12"/>
      <c r="M190" s="31"/>
      <c r="N190" s="12"/>
      <c r="O190" s="16"/>
      <c r="P190" s="16"/>
      <c r="Q190" s="12"/>
      <c r="R190" s="16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V190" s="12"/>
      <c r="BW190" s="12"/>
      <c r="BX190" s="12"/>
      <c r="BY190" s="12"/>
      <c r="BZ190" s="12"/>
      <c r="CA190" s="12"/>
      <c r="CB190" s="12"/>
      <c r="CC190" s="12"/>
      <c r="CD190" s="12"/>
      <c r="CE190" s="12"/>
      <c r="CF190" s="12"/>
      <c r="CG190" s="12"/>
      <c r="CH190" s="12"/>
    </row>
    <row r="191" spans="1:86" s="14" customFormat="1" ht="39" customHeight="1" x14ac:dyDescent="0.2">
      <c r="A191" s="39" t="s">
        <v>372</v>
      </c>
      <c r="B191" s="40">
        <v>20</v>
      </c>
      <c r="C191" s="41">
        <v>4.2</v>
      </c>
      <c r="D191" s="42">
        <f t="shared" si="31"/>
        <v>210.00000000000003</v>
      </c>
      <c r="E191" s="43">
        <f t="shared" si="32"/>
        <v>1.4280000000000002</v>
      </c>
      <c r="F191" s="42">
        <f t="shared" si="33"/>
        <v>71.40000000000002</v>
      </c>
      <c r="G191" s="42">
        <f t="shared" si="34"/>
        <v>1.0620000000000001</v>
      </c>
      <c r="H191" s="42">
        <v>53.1</v>
      </c>
      <c r="I191" s="42">
        <f t="shared" si="35"/>
        <v>124.50000000000003</v>
      </c>
      <c r="J191" s="42">
        <f t="shared" si="36"/>
        <v>2.4900000000000007</v>
      </c>
      <c r="K191" s="44" t="s">
        <v>9</v>
      </c>
      <c r="L191" s="12"/>
      <c r="M191" s="31"/>
      <c r="N191" s="12"/>
      <c r="O191" s="16"/>
      <c r="P191" s="16"/>
      <c r="Q191" s="12"/>
      <c r="R191" s="16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V191" s="12"/>
      <c r="BW191" s="12"/>
      <c r="BX191" s="12"/>
      <c r="BY191" s="12"/>
      <c r="BZ191" s="12"/>
      <c r="CA191" s="12"/>
      <c r="CB191" s="12"/>
      <c r="CC191" s="12"/>
      <c r="CD191" s="12"/>
      <c r="CE191" s="12"/>
      <c r="CF191" s="12"/>
      <c r="CG191" s="12"/>
      <c r="CH191" s="12"/>
    </row>
    <row r="192" spans="1:86" s="14" customFormat="1" ht="39" customHeight="1" x14ac:dyDescent="0.2">
      <c r="A192" s="39" t="s">
        <v>128</v>
      </c>
      <c r="B192" s="40">
        <v>20</v>
      </c>
      <c r="C192" s="41">
        <v>2.39</v>
      </c>
      <c r="D192" s="42">
        <f t="shared" si="22"/>
        <v>119.50000000000001</v>
      </c>
      <c r="E192" s="43">
        <f t="shared" si="16"/>
        <v>0.8126000000000001</v>
      </c>
      <c r="F192" s="42">
        <f t="shared" si="17"/>
        <v>40.63000000000001</v>
      </c>
      <c r="G192" s="42">
        <f t="shared" si="18"/>
        <v>1.0620000000000001</v>
      </c>
      <c r="H192" s="42">
        <v>53.1</v>
      </c>
      <c r="I192" s="42">
        <v>117.87</v>
      </c>
      <c r="J192" s="42">
        <f t="shared" si="19"/>
        <v>2.3574000000000002</v>
      </c>
      <c r="K192" s="44" t="s">
        <v>9</v>
      </c>
      <c r="L192" s="12"/>
      <c r="M192" s="31"/>
      <c r="N192" s="21"/>
      <c r="O192" s="16"/>
      <c r="P192" s="16"/>
      <c r="Q192" s="24"/>
      <c r="R192" s="16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  <c r="BX192" s="12"/>
      <c r="BY192" s="12"/>
      <c r="BZ192" s="12"/>
      <c r="CA192" s="12"/>
      <c r="CB192" s="12"/>
      <c r="CC192" s="12"/>
      <c r="CD192" s="12"/>
      <c r="CE192" s="12"/>
      <c r="CF192" s="12"/>
      <c r="CG192" s="12"/>
      <c r="CH192" s="12"/>
    </row>
    <row r="193" spans="1:86" s="14" customFormat="1" ht="39" customHeight="1" x14ac:dyDescent="0.2">
      <c r="A193" s="39" t="s">
        <v>129</v>
      </c>
      <c r="B193" s="40">
        <v>20</v>
      </c>
      <c r="C193" s="41">
        <v>2.39</v>
      </c>
      <c r="D193" s="42">
        <f t="shared" si="22"/>
        <v>119.50000000000001</v>
      </c>
      <c r="E193" s="43">
        <f t="shared" si="16"/>
        <v>0.8126000000000001</v>
      </c>
      <c r="F193" s="42">
        <f t="shared" si="17"/>
        <v>40.63000000000001</v>
      </c>
      <c r="G193" s="42">
        <f t="shared" si="18"/>
        <v>1.0620000000000001</v>
      </c>
      <c r="H193" s="42">
        <v>53.1</v>
      </c>
      <c r="I193" s="42">
        <v>117.87</v>
      </c>
      <c r="J193" s="42">
        <f t="shared" si="19"/>
        <v>2.3574000000000002</v>
      </c>
      <c r="K193" s="44" t="s">
        <v>9</v>
      </c>
      <c r="L193" s="12"/>
      <c r="M193" s="31"/>
      <c r="N193" s="21"/>
      <c r="O193" s="16"/>
      <c r="P193" s="16"/>
      <c r="Q193" s="12"/>
      <c r="R193" s="16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  <c r="BT193" s="12"/>
      <c r="BU193" s="12"/>
      <c r="BV193" s="12"/>
      <c r="BW193" s="12"/>
      <c r="BX193" s="12"/>
      <c r="BY193" s="12"/>
      <c r="BZ193" s="12"/>
      <c r="CA193" s="12"/>
      <c r="CB193" s="12"/>
      <c r="CC193" s="12"/>
      <c r="CD193" s="12"/>
      <c r="CE193" s="12"/>
      <c r="CF193" s="12"/>
      <c r="CG193" s="12"/>
      <c r="CH193" s="12"/>
    </row>
    <row r="194" spans="1:86" s="14" customFormat="1" ht="39" customHeight="1" x14ac:dyDescent="0.2">
      <c r="A194" s="39" t="s">
        <v>41</v>
      </c>
      <c r="B194" s="40">
        <v>20</v>
      </c>
      <c r="C194" s="41">
        <v>3.58</v>
      </c>
      <c r="D194" s="42">
        <f t="shared" si="22"/>
        <v>179</v>
      </c>
      <c r="E194" s="43">
        <f t="shared" si="16"/>
        <v>1.2172000000000001</v>
      </c>
      <c r="F194" s="42">
        <f t="shared" si="17"/>
        <v>60.860000000000007</v>
      </c>
      <c r="G194" s="42">
        <f t="shared" si="18"/>
        <v>1.0620000000000001</v>
      </c>
      <c r="H194" s="42">
        <v>53.1</v>
      </c>
      <c r="I194" s="42">
        <v>117.87</v>
      </c>
      <c r="J194" s="42">
        <f t="shared" si="19"/>
        <v>2.3574000000000002</v>
      </c>
      <c r="K194" s="44" t="s">
        <v>9</v>
      </c>
      <c r="L194" s="12"/>
      <c r="M194" s="31"/>
      <c r="N194" s="12"/>
      <c r="O194" s="16"/>
      <c r="P194" s="16"/>
      <c r="Q194" s="12"/>
      <c r="R194" s="16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2"/>
      <c r="BS194" s="12"/>
      <c r="BT194" s="12"/>
      <c r="BU194" s="12"/>
      <c r="BV194" s="12"/>
      <c r="BW194" s="12"/>
      <c r="BX194" s="12"/>
      <c r="BY194" s="12"/>
      <c r="BZ194" s="12"/>
      <c r="CA194" s="12"/>
      <c r="CB194" s="12"/>
      <c r="CC194" s="12"/>
      <c r="CD194" s="12"/>
      <c r="CE194" s="12"/>
      <c r="CF194" s="12"/>
      <c r="CG194" s="12"/>
      <c r="CH194" s="12"/>
    </row>
    <row r="195" spans="1:86" s="14" customFormat="1" ht="39" customHeight="1" x14ac:dyDescent="0.2">
      <c r="A195" s="39" t="s">
        <v>4</v>
      </c>
      <c r="B195" s="40">
        <v>20</v>
      </c>
      <c r="C195" s="41">
        <v>3.58</v>
      </c>
      <c r="D195" s="42">
        <f t="shared" si="22"/>
        <v>179</v>
      </c>
      <c r="E195" s="43">
        <f t="shared" si="16"/>
        <v>1.2172000000000001</v>
      </c>
      <c r="F195" s="42">
        <f t="shared" si="17"/>
        <v>60.860000000000007</v>
      </c>
      <c r="G195" s="42">
        <f t="shared" si="18"/>
        <v>1.0620000000000001</v>
      </c>
      <c r="H195" s="42">
        <v>53.1</v>
      </c>
      <c r="I195" s="42">
        <v>117.87</v>
      </c>
      <c r="J195" s="42">
        <f t="shared" si="19"/>
        <v>2.3574000000000002</v>
      </c>
      <c r="K195" s="44" t="s">
        <v>9</v>
      </c>
      <c r="L195" s="12"/>
      <c r="M195" s="31"/>
      <c r="N195" s="12"/>
      <c r="O195" s="16"/>
      <c r="P195" s="16"/>
      <c r="Q195" s="12"/>
      <c r="R195" s="16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  <c r="BT195" s="12"/>
      <c r="BU195" s="12"/>
      <c r="BV195" s="12"/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</row>
    <row r="196" spans="1:86" s="14" customFormat="1" ht="39" customHeight="1" x14ac:dyDescent="0.2">
      <c r="A196" s="39" t="s">
        <v>141</v>
      </c>
      <c r="B196" s="40">
        <v>20</v>
      </c>
      <c r="C196" s="41">
        <v>2.92</v>
      </c>
      <c r="D196" s="42">
        <f t="shared" si="22"/>
        <v>146</v>
      </c>
      <c r="E196" s="43">
        <f t="shared" si="16"/>
        <v>0.99280000000000002</v>
      </c>
      <c r="F196" s="42">
        <f t="shared" si="17"/>
        <v>49.64</v>
      </c>
      <c r="G196" s="42">
        <f t="shared" si="18"/>
        <v>1.0620000000000001</v>
      </c>
      <c r="H196" s="42">
        <v>53.1</v>
      </c>
      <c r="I196" s="42">
        <v>117.87</v>
      </c>
      <c r="J196" s="42">
        <f t="shared" si="19"/>
        <v>2.3574000000000002</v>
      </c>
      <c r="K196" s="44" t="s">
        <v>9</v>
      </c>
      <c r="L196" s="12"/>
      <c r="M196" s="31"/>
      <c r="N196" s="21"/>
      <c r="O196" s="16"/>
      <c r="P196" s="16"/>
      <c r="Q196" s="12"/>
      <c r="R196" s="16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  <c r="BR196" s="12"/>
      <c r="BS196" s="12"/>
      <c r="BT196" s="12"/>
      <c r="BU196" s="12"/>
      <c r="BV196" s="12"/>
      <c r="BW196" s="12"/>
      <c r="BX196" s="12"/>
      <c r="BY196" s="12"/>
      <c r="BZ196" s="12"/>
      <c r="CA196" s="12"/>
      <c r="CB196" s="12"/>
      <c r="CC196" s="12"/>
      <c r="CD196" s="12"/>
      <c r="CE196" s="12"/>
      <c r="CF196" s="12"/>
      <c r="CG196" s="12"/>
      <c r="CH196" s="12"/>
    </row>
    <row r="197" spans="1:86" s="14" customFormat="1" ht="39" customHeight="1" x14ac:dyDescent="0.2">
      <c r="A197" s="39" t="s">
        <v>75</v>
      </c>
      <c r="B197" s="40">
        <v>20</v>
      </c>
      <c r="C197" s="41">
        <v>2.92</v>
      </c>
      <c r="D197" s="42">
        <f t="shared" si="22"/>
        <v>146</v>
      </c>
      <c r="E197" s="43">
        <f t="shared" si="16"/>
        <v>0.99280000000000002</v>
      </c>
      <c r="F197" s="42">
        <f t="shared" si="17"/>
        <v>49.64</v>
      </c>
      <c r="G197" s="42">
        <f t="shared" si="18"/>
        <v>1.0620000000000001</v>
      </c>
      <c r="H197" s="42">
        <v>53.1</v>
      </c>
      <c r="I197" s="42">
        <v>117.87</v>
      </c>
      <c r="J197" s="42">
        <f t="shared" si="19"/>
        <v>2.3574000000000002</v>
      </c>
      <c r="K197" s="44" t="s">
        <v>9</v>
      </c>
      <c r="L197" s="12"/>
      <c r="M197" s="31"/>
      <c r="N197" s="21"/>
      <c r="O197" s="16"/>
      <c r="P197" s="16"/>
      <c r="Q197" s="12"/>
      <c r="R197" s="16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  <c r="BR197" s="12"/>
      <c r="BS197" s="12"/>
      <c r="BT197" s="12"/>
      <c r="BU197" s="12"/>
      <c r="BV197" s="12"/>
      <c r="BW197" s="12"/>
      <c r="BX197" s="12"/>
      <c r="BY197" s="12"/>
      <c r="BZ197" s="12"/>
      <c r="CA197" s="12"/>
      <c r="CB197" s="12"/>
      <c r="CC197" s="12"/>
      <c r="CD197" s="12"/>
      <c r="CE197" s="12"/>
      <c r="CF197" s="12"/>
      <c r="CG197" s="12"/>
      <c r="CH197" s="12"/>
    </row>
    <row r="198" spans="1:86" s="14" customFormat="1" ht="39" customHeight="1" x14ac:dyDescent="0.2">
      <c r="A198" s="39" t="s">
        <v>76</v>
      </c>
      <c r="B198" s="40">
        <v>20</v>
      </c>
      <c r="C198" s="41">
        <v>4.2</v>
      </c>
      <c r="D198" s="42">
        <f t="shared" si="22"/>
        <v>210.00000000000003</v>
      </c>
      <c r="E198" s="43">
        <f t="shared" si="16"/>
        <v>1.4280000000000002</v>
      </c>
      <c r="F198" s="42">
        <f t="shared" si="17"/>
        <v>71.40000000000002</v>
      </c>
      <c r="G198" s="42">
        <f t="shared" si="18"/>
        <v>1.0620000000000001</v>
      </c>
      <c r="H198" s="42">
        <v>53.1</v>
      </c>
      <c r="I198" s="42">
        <f t="shared" ref="I198:I212" si="37">F198+H198</f>
        <v>124.50000000000003</v>
      </c>
      <c r="J198" s="42">
        <f t="shared" si="19"/>
        <v>2.4900000000000007</v>
      </c>
      <c r="K198" s="44" t="s">
        <v>9</v>
      </c>
      <c r="L198" s="12"/>
      <c r="M198" s="31"/>
      <c r="N198" s="12"/>
      <c r="O198" s="16"/>
      <c r="P198" s="16"/>
      <c r="Q198" s="12"/>
      <c r="R198" s="16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  <c r="BT198" s="12"/>
      <c r="BU198" s="12"/>
      <c r="BV198" s="12"/>
      <c r="BW198" s="12"/>
      <c r="BX198" s="12"/>
      <c r="BY198" s="12"/>
      <c r="BZ198" s="12"/>
      <c r="CA198" s="12"/>
      <c r="CB198" s="12"/>
      <c r="CC198" s="12"/>
      <c r="CD198" s="12"/>
      <c r="CE198" s="12"/>
      <c r="CF198" s="12"/>
      <c r="CG198" s="12"/>
      <c r="CH198" s="12"/>
    </row>
    <row r="199" spans="1:86" s="14" customFormat="1" ht="39" customHeight="1" x14ac:dyDescent="0.2">
      <c r="A199" s="39" t="s">
        <v>77</v>
      </c>
      <c r="B199" s="40">
        <v>20</v>
      </c>
      <c r="C199" s="41">
        <v>4.2</v>
      </c>
      <c r="D199" s="42">
        <f t="shared" si="22"/>
        <v>210.00000000000003</v>
      </c>
      <c r="E199" s="43">
        <f t="shared" si="16"/>
        <v>1.4280000000000002</v>
      </c>
      <c r="F199" s="42">
        <f t="shared" si="17"/>
        <v>71.40000000000002</v>
      </c>
      <c r="G199" s="42">
        <f t="shared" si="18"/>
        <v>1.0620000000000001</v>
      </c>
      <c r="H199" s="42">
        <v>53.1</v>
      </c>
      <c r="I199" s="42">
        <f t="shared" si="37"/>
        <v>124.50000000000003</v>
      </c>
      <c r="J199" s="42">
        <f t="shared" si="19"/>
        <v>2.4900000000000007</v>
      </c>
      <c r="K199" s="44" t="s">
        <v>9</v>
      </c>
      <c r="L199" s="12"/>
      <c r="M199" s="31"/>
      <c r="N199" s="12"/>
      <c r="O199" s="16"/>
      <c r="P199" s="16"/>
      <c r="Q199" s="12"/>
      <c r="R199" s="16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  <c r="BX199" s="12"/>
      <c r="BY199" s="12"/>
      <c r="BZ199" s="12"/>
      <c r="CA199" s="12"/>
      <c r="CB199" s="12"/>
      <c r="CC199" s="12"/>
      <c r="CD199" s="12"/>
      <c r="CE199" s="12"/>
      <c r="CF199" s="12"/>
      <c r="CG199" s="12"/>
      <c r="CH199" s="12"/>
    </row>
    <row r="200" spans="1:86" s="14" customFormat="1" ht="39" customHeight="1" x14ac:dyDescent="0.2">
      <c r="A200" s="39" t="s">
        <v>174</v>
      </c>
      <c r="B200" s="40">
        <v>20</v>
      </c>
      <c r="C200" s="41">
        <v>4.0999999999999996</v>
      </c>
      <c r="D200" s="42">
        <f t="shared" si="22"/>
        <v>205</v>
      </c>
      <c r="E200" s="43">
        <f t="shared" si="16"/>
        <v>1.3939999999999999</v>
      </c>
      <c r="F200" s="42">
        <f t="shared" si="17"/>
        <v>69.7</v>
      </c>
      <c r="G200" s="42">
        <f t="shared" si="18"/>
        <v>1.0620000000000001</v>
      </c>
      <c r="H200" s="42">
        <v>53.1</v>
      </c>
      <c r="I200" s="42">
        <f t="shared" si="37"/>
        <v>122.80000000000001</v>
      </c>
      <c r="J200" s="42">
        <f t="shared" si="19"/>
        <v>2.456</v>
      </c>
      <c r="K200" s="44" t="s">
        <v>9</v>
      </c>
      <c r="L200" s="12"/>
      <c r="M200" s="31"/>
      <c r="N200" s="12"/>
      <c r="O200" s="16"/>
      <c r="P200" s="16"/>
      <c r="Q200" s="12"/>
      <c r="R200" s="16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</row>
    <row r="201" spans="1:86" s="14" customFormat="1" ht="39" customHeight="1" x14ac:dyDescent="0.2">
      <c r="A201" s="39" t="s">
        <v>175</v>
      </c>
      <c r="B201" s="40">
        <v>20</v>
      </c>
      <c r="C201" s="41">
        <v>4.0999999999999996</v>
      </c>
      <c r="D201" s="42">
        <f t="shared" si="22"/>
        <v>205</v>
      </c>
      <c r="E201" s="43">
        <f t="shared" si="16"/>
        <v>1.3939999999999999</v>
      </c>
      <c r="F201" s="42">
        <f t="shared" si="17"/>
        <v>69.7</v>
      </c>
      <c r="G201" s="42">
        <f t="shared" si="18"/>
        <v>1.0620000000000001</v>
      </c>
      <c r="H201" s="42">
        <v>53.1</v>
      </c>
      <c r="I201" s="42">
        <f t="shared" si="37"/>
        <v>122.80000000000001</v>
      </c>
      <c r="J201" s="42">
        <f t="shared" si="19"/>
        <v>2.456</v>
      </c>
      <c r="K201" s="44" t="s">
        <v>9</v>
      </c>
      <c r="L201" s="12"/>
      <c r="M201" s="31"/>
      <c r="N201" s="12"/>
      <c r="O201" s="16"/>
      <c r="P201" s="16"/>
      <c r="Q201" s="12"/>
      <c r="R201" s="16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</row>
    <row r="202" spans="1:86" s="14" customFormat="1" ht="39" customHeight="1" x14ac:dyDescent="0.2">
      <c r="A202" s="48" t="s">
        <v>345</v>
      </c>
      <c r="B202" s="40">
        <v>20</v>
      </c>
      <c r="C202" s="41">
        <v>4.2</v>
      </c>
      <c r="D202" s="42">
        <f t="shared" si="22"/>
        <v>210.00000000000003</v>
      </c>
      <c r="E202" s="43">
        <f t="shared" si="16"/>
        <v>1.4280000000000002</v>
      </c>
      <c r="F202" s="42">
        <f t="shared" si="17"/>
        <v>71.40000000000002</v>
      </c>
      <c r="G202" s="42">
        <f t="shared" si="18"/>
        <v>1.0620000000000001</v>
      </c>
      <c r="H202" s="42">
        <v>53.1</v>
      </c>
      <c r="I202" s="42">
        <f t="shared" si="37"/>
        <v>124.50000000000003</v>
      </c>
      <c r="J202" s="42">
        <f t="shared" si="19"/>
        <v>2.4900000000000007</v>
      </c>
      <c r="K202" s="44" t="s">
        <v>9</v>
      </c>
      <c r="L202" s="12"/>
      <c r="M202" s="31"/>
      <c r="N202" s="12"/>
      <c r="O202" s="16"/>
      <c r="P202" s="16"/>
      <c r="Q202" s="12"/>
      <c r="R202" s="16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</row>
    <row r="203" spans="1:86" s="14" customFormat="1" ht="39" customHeight="1" x14ac:dyDescent="0.2">
      <c r="A203" s="39" t="s">
        <v>94</v>
      </c>
      <c r="B203" s="40">
        <v>20</v>
      </c>
      <c r="C203" s="41">
        <v>4.0999999999999996</v>
      </c>
      <c r="D203" s="42">
        <f t="shared" si="22"/>
        <v>205</v>
      </c>
      <c r="E203" s="43">
        <f t="shared" si="16"/>
        <v>1.3939999999999999</v>
      </c>
      <c r="F203" s="42">
        <f t="shared" si="17"/>
        <v>69.7</v>
      </c>
      <c r="G203" s="42">
        <f t="shared" ref="G203:G275" si="38">H203/1000*B203</f>
        <v>1.0620000000000001</v>
      </c>
      <c r="H203" s="42">
        <v>53.1</v>
      </c>
      <c r="I203" s="42">
        <f t="shared" si="37"/>
        <v>122.80000000000001</v>
      </c>
      <c r="J203" s="42">
        <f t="shared" ref="J203:J275" si="39">I203/1000*B203</f>
        <v>2.456</v>
      </c>
      <c r="K203" s="44" t="s">
        <v>9</v>
      </c>
      <c r="L203" s="12"/>
      <c r="M203" s="31"/>
      <c r="N203" s="12"/>
      <c r="O203" s="16"/>
      <c r="P203" s="16"/>
      <c r="Q203" s="12"/>
      <c r="R203" s="16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  <c r="BZ203" s="12"/>
      <c r="CA203" s="12"/>
      <c r="CB203" s="12"/>
      <c r="CC203" s="12"/>
      <c r="CD203" s="12"/>
      <c r="CE203" s="12"/>
      <c r="CF203" s="12"/>
      <c r="CG203" s="12"/>
      <c r="CH203" s="12"/>
    </row>
    <row r="204" spans="1:86" s="14" customFormat="1" ht="39" customHeight="1" x14ac:dyDescent="0.2">
      <c r="A204" s="39" t="s">
        <v>224</v>
      </c>
      <c r="B204" s="40">
        <v>20</v>
      </c>
      <c r="C204" s="41">
        <v>4</v>
      </c>
      <c r="D204" s="42">
        <f t="shared" ref="D204:D238" si="40">C204/B204*1000</f>
        <v>200</v>
      </c>
      <c r="E204" s="43">
        <f t="shared" si="16"/>
        <v>1.36</v>
      </c>
      <c r="F204" s="42">
        <f t="shared" si="17"/>
        <v>68</v>
      </c>
      <c r="G204" s="42">
        <f t="shared" si="38"/>
        <v>1.0620000000000001</v>
      </c>
      <c r="H204" s="42">
        <v>53.1</v>
      </c>
      <c r="I204" s="42">
        <f t="shared" si="37"/>
        <v>121.1</v>
      </c>
      <c r="J204" s="42">
        <f t="shared" si="39"/>
        <v>2.4220000000000002</v>
      </c>
      <c r="K204" s="44" t="s">
        <v>9</v>
      </c>
      <c r="L204" s="12"/>
      <c r="M204" s="31"/>
      <c r="N204" s="21"/>
      <c r="O204" s="16"/>
      <c r="P204" s="16"/>
      <c r="Q204" s="12"/>
      <c r="R204" s="16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/>
      <c r="BY204" s="12"/>
      <c r="BZ204" s="12"/>
      <c r="CA204" s="12"/>
      <c r="CB204" s="12"/>
      <c r="CC204" s="12"/>
      <c r="CD204" s="12"/>
      <c r="CE204" s="12"/>
      <c r="CF204" s="12"/>
      <c r="CG204" s="12"/>
      <c r="CH204" s="12"/>
    </row>
    <row r="205" spans="1:86" s="14" customFormat="1" ht="39" customHeight="1" x14ac:dyDescent="0.2">
      <c r="A205" s="39" t="s">
        <v>241</v>
      </c>
      <c r="B205" s="40">
        <v>20</v>
      </c>
      <c r="C205" s="41">
        <v>4.0999999999999996</v>
      </c>
      <c r="D205" s="42">
        <f t="shared" si="40"/>
        <v>205</v>
      </c>
      <c r="E205" s="43">
        <f t="shared" ref="E205:E283" si="41">C205*34%</f>
        <v>1.3939999999999999</v>
      </c>
      <c r="F205" s="42">
        <f t="shared" ref="F205:F283" si="42">D205*34%</f>
        <v>69.7</v>
      </c>
      <c r="G205" s="42">
        <f t="shared" si="38"/>
        <v>1.0620000000000001</v>
      </c>
      <c r="H205" s="42">
        <v>53.1</v>
      </c>
      <c r="I205" s="42">
        <f t="shared" si="37"/>
        <v>122.80000000000001</v>
      </c>
      <c r="J205" s="42">
        <f t="shared" si="39"/>
        <v>2.456</v>
      </c>
      <c r="K205" s="44" t="s">
        <v>9</v>
      </c>
      <c r="L205" s="12"/>
      <c r="M205" s="31"/>
      <c r="N205" s="21"/>
      <c r="O205" s="16"/>
      <c r="P205" s="16"/>
      <c r="Q205" s="12"/>
      <c r="R205" s="16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  <c r="BR205" s="12"/>
      <c r="BS205" s="12"/>
      <c r="BT205" s="12"/>
      <c r="BU205" s="12"/>
      <c r="BV205" s="12"/>
      <c r="BW205" s="12"/>
      <c r="BX205" s="12"/>
      <c r="BY205" s="12"/>
      <c r="BZ205" s="12"/>
      <c r="CA205" s="12"/>
      <c r="CB205" s="12"/>
      <c r="CC205" s="12"/>
      <c r="CD205" s="12"/>
      <c r="CE205" s="12"/>
      <c r="CF205" s="12"/>
      <c r="CG205" s="12"/>
      <c r="CH205" s="12"/>
    </row>
    <row r="206" spans="1:86" s="14" customFormat="1" ht="39" customHeight="1" x14ac:dyDescent="0.2">
      <c r="A206" s="39" t="s">
        <v>242</v>
      </c>
      <c r="B206" s="40">
        <v>20</v>
      </c>
      <c r="C206" s="41">
        <v>4.0999999999999996</v>
      </c>
      <c r="D206" s="42">
        <f t="shared" si="40"/>
        <v>205</v>
      </c>
      <c r="E206" s="43">
        <f t="shared" si="41"/>
        <v>1.3939999999999999</v>
      </c>
      <c r="F206" s="42">
        <f t="shared" si="42"/>
        <v>69.7</v>
      </c>
      <c r="G206" s="42">
        <f t="shared" si="38"/>
        <v>1.0620000000000001</v>
      </c>
      <c r="H206" s="42">
        <v>53.1</v>
      </c>
      <c r="I206" s="42">
        <f t="shared" si="37"/>
        <v>122.80000000000001</v>
      </c>
      <c r="J206" s="42">
        <f t="shared" si="39"/>
        <v>2.456</v>
      </c>
      <c r="K206" s="44" t="s">
        <v>9</v>
      </c>
      <c r="L206" s="12"/>
      <c r="M206" s="31"/>
      <c r="N206" s="21"/>
      <c r="O206" s="16"/>
      <c r="P206" s="16"/>
      <c r="Q206" s="12"/>
      <c r="R206" s="16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  <c r="BX206" s="12"/>
      <c r="BY206" s="12"/>
      <c r="BZ206" s="12"/>
      <c r="CA206" s="12"/>
      <c r="CB206" s="12"/>
      <c r="CC206" s="12"/>
      <c r="CD206" s="12"/>
      <c r="CE206" s="12"/>
      <c r="CF206" s="12"/>
      <c r="CG206" s="12"/>
      <c r="CH206" s="12"/>
    </row>
    <row r="207" spans="1:86" s="14" customFormat="1" ht="39" customHeight="1" x14ac:dyDescent="0.2">
      <c r="A207" s="39" t="s">
        <v>247</v>
      </c>
      <c r="B207" s="40">
        <v>20</v>
      </c>
      <c r="C207" s="41">
        <v>4.0999999999999996</v>
      </c>
      <c r="D207" s="42">
        <f t="shared" si="40"/>
        <v>205</v>
      </c>
      <c r="E207" s="43">
        <f t="shared" si="41"/>
        <v>1.3939999999999999</v>
      </c>
      <c r="F207" s="42">
        <f t="shared" si="42"/>
        <v>69.7</v>
      </c>
      <c r="G207" s="42">
        <f t="shared" si="38"/>
        <v>1.0620000000000001</v>
      </c>
      <c r="H207" s="42">
        <v>53.1</v>
      </c>
      <c r="I207" s="42">
        <f t="shared" si="37"/>
        <v>122.80000000000001</v>
      </c>
      <c r="J207" s="42">
        <f t="shared" si="39"/>
        <v>2.456</v>
      </c>
      <c r="K207" s="44" t="s">
        <v>9</v>
      </c>
      <c r="L207" s="12"/>
      <c r="M207" s="31"/>
      <c r="N207" s="21"/>
      <c r="O207" s="16"/>
      <c r="P207" s="16"/>
      <c r="Q207" s="12"/>
      <c r="R207" s="16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  <c r="BR207" s="12"/>
      <c r="BS207" s="12"/>
      <c r="BT207" s="12"/>
      <c r="BU207" s="12"/>
      <c r="BV207" s="12"/>
      <c r="BW207" s="12"/>
      <c r="BX207" s="12"/>
      <c r="BY207" s="12"/>
      <c r="BZ207" s="12"/>
      <c r="CA207" s="12"/>
      <c r="CB207" s="12"/>
      <c r="CC207" s="12"/>
      <c r="CD207" s="12"/>
      <c r="CE207" s="12"/>
      <c r="CF207" s="12"/>
      <c r="CG207" s="12"/>
      <c r="CH207" s="12"/>
    </row>
    <row r="208" spans="1:86" s="14" customFormat="1" ht="39" customHeight="1" x14ac:dyDescent="0.2">
      <c r="A208" s="39" t="s">
        <v>248</v>
      </c>
      <c r="B208" s="40">
        <v>20</v>
      </c>
      <c r="C208" s="41">
        <v>4.0999999999999996</v>
      </c>
      <c r="D208" s="42">
        <f t="shared" si="40"/>
        <v>205</v>
      </c>
      <c r="E208" s="43">
        <f t="shared" si="41"/>
        <v>1.3939999999999999</v>
      </c>
      <c r="F208" s="42">
        <f t="shared" si="42"/>
        <v>69.7</v>
      </c>
      <c r="G208" s="42">
        <f t="shared" si="38"/>
        <v>1.0620000000000001</v>
      </c>
      <c r="H208" s="42">
        <v>53.1</v>
      </c>
      <c r="I208" s="42">
        <f t="shared" si="37"/>
        <v>122.80000000000001</v>
      </c>
      <c r="J208" s="42">
        <f t="shared" si="39"/>
        <v>2.456</v>
      </c>
      <c r="K208" s="44" t="s">
        <v>9</v>
      </c>
      <c r="L208" s="12"/>
      <c r="M208" s="31"/>
      <c r="N208" s="21"/>
      <c r="O208" s="16"/>
      <c r="P208" s="16"/>
      <c r="Q208" s="12"/>
      <c r="R208" s="16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  <c r="BZ208" s="12"/>
      <c r="CA208" s="12"/>
      <c r="CB208" s="12"/>
      <c r="CC208" s="12"/>
      <c r="CD208" s="12"/>
      <c r="CE208" s="12"/>
      <c r="CF208" s="12"/>
      <c r="CG208" s="12"/>
      <c r="CH208" s="12"/>
    </row>
    <row r="209" spans="1:86" s="14" customFormat="1" ht="39" customHeight="1" x14ac:dyDescent="0.2">
      <c r="A209" s="39" t="s">
        <v>254</v>
      </c>
      <c r="B209" s="40">
        <v>20</v>
      </c>
      <c r="C209" s="41">
        <v>4.2</v>
      </c>
      <c r="D209" s="42">
        <f t="shared" si="40"/>
        <v>210.00000000000003</v>
      </c>
      <c r="E209" s="43">
        <f t="shared" si="41"/>
        <v>1.4280000000000002</v>
      </c>
      <c r="F209" s="42">
        <f t="shared" si="42"/>
        <v>71.40000000000002</v>
      </c>
      <c r="G209" s="42">
        <f t="shared" si="38"/>
        <v>1.0620000000000001</v>
      </c>
      <c r="H209" s="42">
        <v>53.1</v>
      </c>
      <c r="I209" s="42">
        <f t="shared" si="37"/>
        <v>124.50000000000003</v>
      </c>
      <c r="J209" s="42">
        <f t="shared" si="39"/>
        <v>2.4900000000000007</v>
      </c>
      <c r="K209" s="44" t="s">
        <v>9</v>
      </c>
      <c r="L209" s="12"/>
      <c r="M209" s="31"/>
      <c r="N209" s="21"/>
      <c r="O209" s="16"/>
      <c r="P209" s="16"/>
      <c r="Q209" s="12"/>
      <c r="R209" s="16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  <c r="BX209" s="12"/>
      <c r="BY209" s="12"/>
      <c r="BZ209" s="12"/>
      <c r="CA209" s="12"/>
      <c r="CB209" s="12"/>
      <c r="CC209" s="12"/>
      <c r="CD209" s="12"/>
      <c r="CE209" s="12"/>
      <c r="CF209" s="12"/>
      <c r="CG209" s="12"/>
      <c r="CH209" s="12"/>
    </row>
    <row r="210" spans="1:86" s="14" customFormat="1" ht="39" customHeight="1" x14ac:dyDescent="0.2">
      <c r="A210" s="39" t="s">
        <v>255</v>
      </c>
      <c r="B210" s="40">
        <v>20</v>
      </c>
      <c r="C210" s="41">
        <v>4.2</v>
      </c>
      <c r="D210" s="42">
        <f t="shared" si="40"/>
        <v>210.00000000000003</v>
      </c>
      <c r="E210" s="43">
        <f t="shared" si="41"/>
        <v>1.4280000000000002</v>
      </c>
      <c r="F210" s="42">
        <f t="shared" si="42"/>
        <v>71.40000000000002</v>
      </c>
      <c r="G210" s="42">
        <f t="shared" si="38"/>
        <v>1.0620000000000001</v>
      </c>
      <c r="H210" s="42">
        <v>53.1</v>
      </c>
      <c r="I210" s="42">
        <f t="shared" si="37"/>
        <v>124.50000000000003</v>
      </c>
      <c r="J210" s="42">
        <f t="shared" si="39"/>
        <v>2.4900000000000007</v>
      </c>
      <c r="K210" s="44" t="s">
        <v>9</v>
      </c>
      <c r="L210" s="12"/>
      <c r="M210" s="31"/>
      <c r="N210" s="21"/>
      <c r="O210" s="16"/>
      <c r="P210" s="16"/>
      <c r="Q210" s="12"/>
      <c r="R210" s="16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  <c r="BP210" s="12"/>
      <c r="BQ210" s="12"/>
      <c r="BR210" s="12"/>
      <c r="BS210" s="12"/>
      <c r="BT210" s="12"/>
      <c r="BU210" s="12"/>
      <c r="BV210" s="12"/>
      <c r="BW210" s="12"/>
      <c r="BX210" s="12"/>
      <c r="BY210" s="12"/>
      <c r="BZ210" s="12"/>
      <c r="CA210" s="12"/>
      <c r="CB210" s="12"/>
      <c r="CC210" s="12"/>
      <c r="CD210" s="12"/>
      <c r="CE210" s="12"/>
      <c r="CF210" s="12"/>
      <c r="CG210" s="12"/>
      <c r="CH210" s="12"/>
    </row>
    <row r="211" spans="1:86" s="14" customFormat="1" ht="39" customHeight="1" x14ac:dyDescent="0.2">
      <c r="A211" s="39" t="s">
        <v>267</v>
      </c>
      <c r="B211" s="40">
        <v>20</v>
      </c>
      <c r="C211" s="41">
        <v>4.0999999999999996</v>
      </c>
      <c r="D211" s="42">
        <f t="shared" si="40"/>
        <v>205</v>
      </c>
      <c r="E211" s="43">
        <f t="shared" si="41"/>
        <v>1.3939999999999999</v>
      </c>
      <c r="F211" s="42">
        <f t="shared" si="42"/>
        <v>69.7</v>
      </c>
      <c r="G211" s="42">
        <f t="shared" si="38"/>
        <v>1.0620000000000001</v>
      </c>
      <c r="H211" s="42">
        <v>53.1</v>
      </c>
      <c r="I211" s="42">
        <f t="shared" si="37"/>
        <v>122.80000000000001</v>
      </c>
      <c r="J211" s="42">
        <f t="shared" si="39"/>
        <v>2.456</v>
      </c>
      <c r="K211" s="44" t="s">
        <v>9</v>
      </c>
      <c r="L211" s="12"/>
      <c r="M211" s="31"/>
      <c r="N211" s="21"/>
      <c r="O211" s="16"/>
      <c r="P211" s="16"/>
      <c r="Q211" s="12"/>
      <c r="R211" s="16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2"/>
      <c r="BP211" s="12"/>
      <c r="BQ211" s="12"/>
      <c r="BR211" s="12"/>
      <c r="BS211" s="12"/>
      <c r="BT211" s="12"/>
      <c r="BU211" s="12"/>
      <c r="BV211" s="12"/>
      <c r="BW211" s="12"/>
      <c r="BX211" s="12"/>
      <c r="BY211" s="12"/>
      <c r="BZ211" s="12"/>
      <c r="CA211" s="12"/>
      <c r="CB211" s="12"/>
      <c r="CC211" s="12"/>
      <c r="CD211" s="12"/>
      <c r="CE211" s="12"/>
      <c r="CF211" s="12"/>
      <c r="CG211" s="12"/>
      <c r="CH211" s="12"/>
    </row>
    <row r="212" spans="1:86" s="14" customFormat="1" ht="39" customHeight="1" x14ac:dyDescent="0.2">
      <c r="A212" s="39" t="s">
        <v>266</v>
      </c>
      <c r="B212" s="40">
        <v>20</v>
      </c>
      <c r="C212" s="41">
        <v>4.0999999999999996</v>
      </c>
      <c r="D212" s="42">
        <f t="shared" si="40"/>
        <v>205</v>
      </c>
      <c r="E212" s="43">
        <f t="shared" si="41"/>
        <v>1.3939999999999999</v>
      </c>
      <c r="F212" s="42">
        <f t="shared" si="42"/>
        <v>69.7</v>
      </c>
      <c r="G212" s="42">
        <f t="shared" si="38"/>
        <v>1.0620000000000001</v>
      </c>
      <c r="H212" s="42">
        <v>53.1</v>
      </c>
      <c r="I212" s="42">
        <f t="shared" si="37"/>
        <v>122.80000000000001</v>
      </c>
      <c r="J212" s="42">
        <f t="shared" si="39"/>
        <v>2.456</v>
      </c>
      <c r="K212" s="44" t="s">
        <v>9</v>
      </c>
      <c r="L212" s="12"/>
      <c r="M212" s="31"/>
      <c r="N212" s="21"/>
      <c r="O212" s="16"/>
      <c r="P212" s="16"/>
      <c r="Q212" s="12"/>
      <c r="R212" s="16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  <c r="CE212" s="12"/>
      <c r="CF212" s="12"/>
      <c r="CG212" s="12"/>
      <c r="CH212" s="12"/>
    </row>
    <row r="213" spans="1:86" s="14" customFormat="1" ht="39" customHeight="1" x14ac:dyDescent="0.2">
      <c r="A213" s="39" t="s">
        <v>130</v>
      </c>
      <c r="B213" s="40">
        <v>20</v>
      </c>
      <c r="C213" s="41">
        <v>2.12</v>
      </c>
      <c r="D213" s="42">
        <f t="shared" si="40"/>
        <v>106.00000000000001</v>
      </c>
      <c r="E213" s="43">
        <f t="shared" si="41"/>
        <v>0.72080000000000011</v>
      </c>
      <c r="F213" s="42">
        <f t="shared" si="42"/>
        <v>36.040000000000006</v>
      </c>
      <c r="G213" s="42">
        <f t="shared" si="38"/>
        <v>1.0620000000000001</v>
      </c>
      <c r="H213" s="42">
        <v>53.1</v>
      </c>
      <c r="I213" s="42">
        <v>117.87</v>
      </c>
      <c r="J213" s="42">
        <f t="shared" si="39"/>
        <v>2.3574000000000002</v>
      </c>
      <c r="K213" s="44" t="s">
        <v>9</v>
      </c>
      <c r="L213" s="12"/>
      <c r="M213" s="31"/>
      <c r="N213" s="21"/>
      <c r="O213" s="16"/>
      <c r="P213" s="16"/>
      <c r="Q213" s="12"/>
      <c r="R213" s="16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  <c r="CE213" s="12"/>
      <c r="CF213" s="12"/>
      <c r="CG213" s="12"/>
      <c r="CH213" s="12"/>
    </row>
    <row r="214" spans="1:86" s="14" customFormat="1" ht="39" customHeight="1" x14ac:dyDescent="0.2">
      <c r="A214" s="39" t="s">
        <v>131</v>
      </c>
      <c r="B214" s="40">
        <v>20</v>
      </c>
      <c r="C214" s="41">
        <v>2.12</v>
      </c>
      <c r="D214" s="42">
        <f t="shared" si="40"/>
        <v>106.00000000000001</v>
      </c>
      <c r="E214" s="43">
        <f t="shared" si="41"/>
        <v>0.72080000000000011</v>
      </c>
      <c r="F214" s="42">
        <f t="shared" si="42"/>
        <v>36.040000000000006</v>
      </c>
      <c r="G214" s="42">
        <f t="shared" si="38"/>
        <v>1.0620000000000001</v>
      </c>
      <c r="H214" s="42">
        <v>53.1</v>
      </c>
      <c r="I214" s="42">
        <v>117.87</v>
      </c>
      <c r="J214" s="42">
        <f t="shared" si="39"/>
        <v>2.3574000000000002</v>
      </c>
      <c r="K214" s="44" t="s">
        <v>9</v>
      </c>
      <c r="L214" s="12"/>
      <c r="M214" s="31"/>
      <c r="N214" s="21"/>
      <c r="O214" s="16"/>
      <c r="P214" s="16"/>
      <c r="Q214" s="12"/>
      <c r="R214" s="16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</row>
    <row r="215" spans="1:86" s="14" customFormat="1" ht="39" customHeight="1" x14ac:dyDescent="0.2">
      <c r="A215" s="39" t="s">
        <v>161</v>
      </c>
      <c r="B215" s="40">
        <v>20</v>
      </c>
      <c r="C215" s="41">
        <v>2.12</v>
      </c>
      <c r="D215" s="42">
        <f t="shared" si="40"/>
        <v>106.00000000000001</v>
      </c>
      <c r="E215" s="43">
        <f t="shared" si="41"/>
        <v>0.72080000000000011</v>
      </c>
      <c r="F215" s="42">
        <f t="shared" si="42"/>
        <v>36.040000000000006</v>
      </c>
      <c r="G215" s="42">
        <f t="shared" si="38"/>
        <v>1.0620000000000001</v>
      </c>
      <c r="H215" s="42">
        <v>53.1</v>
      </c>
      <c r="I215" s="42">
        <v>117.87</v>
      </c>
      <c r="J215" s="42">
        <f t="shared" si="39"/>
        <v>2.3574000000000002</v>
      </c>
      <c r="K215" s="44" t="s">
        <v>9</v>
      </c>
      <c r="L215" s="12"/>
      <c r="M215" s="31"/>
      <c r="N215" s="21"/>
      <c r="O215" s="16"/>
      <c r="P215" s="16"/>
      <c r="Q215" s="12"/>
      <c r="R215" s="16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  <c r="BR215" s="12"/>
      <c r="BS215" s="12"/>
      <c r="BT215" s="12"/>
      <c r="BU215" s="12"/>
      <c r="BV215" s="12"/>
      <c r="BW215" s="12"/>
      <c r="BX215" s="12"/>
      <c r="BY215" s="12"/>
      <c r="BZ215" s="12"/>
      <c r="CA215" s="12"/>
      <c r="CB215" s="12"/>
      <c r="CC215" s="12"/>
      <c r="CD215" s="12"/>
      <c r="CE215" s="12"/>
      <c r="CF215" s="12"/>
      <c r="CG215" s="12"/>
      <c r="CH215" s="12"/>
    </row>
    <row r="216" spans="1:86" s="14" customFormat="1" ht="30" customHeight="1" x14ac:dyDescent="0.2">
      <c r="A216" s="48" t="s">
        <v>186</v>
      </c>
      <c r="B216" s="40">
        <v>20</v>
      </c>
      <c r="C216" s="41">
        <v>3.72</v>
      </c>
      <c r="D216" s="42">
        <f t="shared" si="40"/>
        <v>186</v>
      </c>
      <c r="E216" s="43">
        <f t="shared" si="41"/>
        <v>1.2648000000000001</v>
      </c>
      <c r="F216" s="42">
        <f t="shared" si="42"/>
        <v>63.24</v>
      </c>
      <c r="G216" s="42">
        <f t="shared" si="38"/>
        <v>1.0620000000000001</v>
      </c>
      <c r="H216" s="42">
        <v>53.1</v>
      </c>
      <c r="I216" s="42">
        <v>117.87</v>
      </c>
      <c r="J216" s="42">
        <f t="shared" si="39"/>
        <v>2.3574000000000002</v>
      </c>
      <c r="K216" s="44" t="s">
        <v>218</v>
      </c>
      <c r="L216" s="12"/>
      <c r="M216" s="31"/>
      <c r="N216" s="12"/>
      <c r="O216" s="16"/>
      <c r="P216" s="16"/>
      <c r="Q216" s="12"/>
      <c r="R216" s="16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  <c r="BR216" s="12"/>
      <c r="BS216" s="12"/>
      <c r="BT216" s="12"/>
      <c r="BU216" s="12"/>
      <c r="BV216" s="12"/>
      <c r="BW216" s="12"/>
      <c r="BX216" s="12"/>
      <c r="BY216" s="12"/>
      <c r="BZ216" s="12"/>
      <c r="CA216" s="12"/>
      <c r="CB216" s="12"/>
      <c r="CC216" s="12"/>
      <c r="CD216" s="12"/>
      <c r="CE216" s="12"/>
      <c r="CF216" s="12"/>
      <c r="CG216" s="12"/>
      <c r="CH216" s="12"/>
    </row>
    <row r="217" spans="1:86" s="14" customFormat="1" ht="30" customHeight="1" x14ac:dyDescent="0.2">
      <c r="A217" s="48" t="s">
        <v>222</v>
      </c>
      <c r="B217" s="40">
        <v>20</v>
      </c>
      <c r="C217" s="41">
        <v>3.72</v>
      </c>
      <c r="D217" s="42">
        <f t="shared" si="40"/>
        <v>186</v>
      </c>
      <c r="E217" s="43">
        <f t="shared" si="41"/>
        <v>1.2648000000000001</v>
      </c>
      <c r="F217" s="42">
        <f t="shared" si="42"/>
        <v>63.24</v>
      </c>
      <c r="G217" s="42">
        <f t="shared" si="38"/>
        <v>1.0620000000000001</v>
      </c>
      <c r="H217" s="42">
        <v>53.1</v>
      </c>
      <c r="I217" s="42">
        <v>117.87</v>
      </c>
      <c r="J217" s="42">
        <f t="shared" si="39"/>
        <v>2.3574000000000002</v>
      </c>
      <c r="K217" s="44" t="s">
        <v>218</v>
      </c>
      <c r="L217" s="12"/>
      <c r="M217" s="31"/>
      <c r="N217" s="12"/>
      <c r="O217" s="16"/>
      <c r="P217" s="16"/>
      <c r="Q217" s="12"/>
      <c r="R217" s="16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  <c r="CD217" s="12"/>
      <c r="CE217" s="12"/>
      <c r="CF217" s="12"/>
      <c r="CG217" s="12"/>
      <c r="CH217" s="12"/>
    </row>
    <row r="218" spans="1:86" s="14" customFormat="1" ht="30" customHeight="1" x14ac:dyDescent="0.2">
      <c r="A218" s="48" t="s">
        <v>223</v>
      </c>
      <c r="B218" s="40">
        <v>20</v>
      </c>
      <c r="C218" s="41">
        <v>3.72</v>
      </c>
      <c r="D218" s="42">
        <f t="shared" si="40"/>
        <v>186</v>
      </c>
      <c r="E218" s="43">
        <f t="shared" si="41"/>
        <v>1.2648000000000001</v>
      </c>
      <c r="F218" s="42">
        <f t="shared" si="42"/>
        <v>63.24</v>
      </c>
      <c r="G218" s="42">
        <f t="shared" si="38"/>
        <v>1.0620000000000001</v>
      </c>
      <c r="H218" s="42">
        <v>53.1</v>
      </c>
      <c r="I218" s="42">
        <v>117.87</v>
      </c>
      <c r="J218" s="42">
        <f t="shared" si="39"/>
        <v>2.3574000000000002</v>
      </c>
      <c r="K218" s="44" t="s">
        <v>218</v>
      </c>
      <c r="L218" s="12"/>
      <c r="M218" s="31"/>
      <c r="N218" s="12"/>
      <c r="O218" s="16"/>
      <c r="P218" s="16"/>
      <c r="Q218" s="12"/>
      <c r="R218" s="16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  <c r="BR218" s="12"/>
      <c r="BS218" s="12"/>
      <c r="BT218" s="12"/>
      <c r="BU218" s="12"/>
      <c r="BV218" s="12"/>
      <c r="BW218" s="12"/>
      <c r="BX218" s="12"/>
      <c r="BY218" s="12"/>
      <c r="BZ218" s="12"/>
      <c r="CA218" s="12"/>
      <c r="CB218" s="12"/>
      <c r="CC218" s="12"/>
      <c r="CD218" s="12"/>
      <c r="CE218" s="12"/>
      <c r="CF218" s="12"/>
      <c r="CG218" s="12"/>
      <c r="CH218" s="12"/>
    </row>
    <row r="219" spans="1:86" s="14" customFormat="1" ht="30" customHeight="1" x14ac:dyDescent="0.2">
      <c r="A219" s="48" t="s">
        <v>207</v>
      </c>
      <c r="B219" s="40">
        <v>20</v>
      </c>
      <c r="C219" s="41">
        <v>4.5999999999999996</v>
      </c>
      <c r="D219" s="42">
        <f t="shared" si="40"/>
        <v>229.99999999999997</v>
      </c>
      <c r="E219" s="43">
        <f t="shared" si="41"/>
        <v>1.5640000000000001</v>
      </c>
      <c r="F219" s="42">
        <f t="shared" si="42"/>
        <v>78.2</v>
      </c>
      <c r="G219" s="42">
        <f t="shared" si="38"/>
        <v>1.0620000000000001</v>
      </c>
      <c r="H219" s="42">
        <v>53.1</v>
      </c>
      <c r="I219" s="42">
        <f>F219+H219</f>
        <v>131.30000000000001</v>
      </c>
      <c r="J219" s="42">
        <f t="shared" si="39"/>
        <v>2.6259999999999999</v>
      </c>
      <c r="K219" s="44" t="s">
        <v>209</v>
      </c>
      <c r="L219" s="12"/>
      <c r="M219" s="31"/>
      <c r="N219" s="12"/>
      <c r="O219" s="16"/>
      <c r="P219" s="16"/>
      <c r="Q219" s="12"/>
      <c r="R219" s="16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  <c r="BZ219" s="12"/>
      <c r="CA219" s="12"/>
      <c r="CB219" s="12"/>
      <c r="CC219" s="12"/>
      <c r="CD219" s="12"/>
      <c r="CE219" s="12"/>
      <c r="CF219" s="12"/>
      <c r="CG219" s="12"/>
      <c r="CH219" s="12"/>
    </row>
    <row r="220" spans="1:86" s="14" customFormat="1" ht="30" customHeight="1" x14ac:dyDescent="0.2">
      <c r="A220" s="48" t="s">
        <v>208</v>
      </c>
      <c r="B220" s="40">
        <v>20</v>
      </c>
      <c r="C220" s="41">
        <v>4.5999999999999996</v>
      </c>
      <c r="D220" s="42">
        <f t="shared" si="40"/>
        <v>229.99999999999997</v>
      </c>
      <c r="E220" s="43">
        <f t="shared" si="41"/>
        <v>1.5640000000000001</v>
      </c>
      <c r="F220" s="42">
        <f t="shared" si="42"/>
        <v>78.2</v>
      </c>
      <c r="G220" s="42">
        <f t="shared" si="38"/>
        <v>1.0620000000000001</v>
      </c>
      <c r="H220" s="42">
        <v>53.1</v>
      </c>
      <c r="I220" s="42">
        <f>F220+H220</f>
        <v>131.30000000000001</v>
      </c>
      <c r="J220" s="42">
        <f t="shared" si="39"/>
        <v>2.6259999999999999</v>
      </c>
      <c r="K220" s="44" t="s">
        <v>209</v>
      </c>
      <c r="L220" s="12"/>
      <c r="M220" s="31"/>
      <c r="N220" s="12"/>
      <c r="O220" s="16"/>
      <c r="P220" s="16"/>
      <c r="Q220" s="12"/>
      <c r="R220" s="16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  <c r="BP220" s="12"/>
      <c r="BQ220" s="12"/>
      <c r="BR220" s="12"/>
      <c r="BS220" s="12"/>
      <c r="BT220" s="12"/>
      <c r="BU220" s="12"/>
      <c r="BV220" s="12"/>
      <c r="BW220" s="12"/>
      <c r="BX220" s="12"/>
      <c r="BY220" s="12"/>
      <c r="BZ220" s="12"/>
      <c r="CA220" s="12"/>
      <c r="CB220" s="12"/>
      <c r="CC220" s="12"/>
      <c r="CD220" s="12"/>
      <c r="CE220" s="12"/>
      <c r="CF220" s="12"/>
      <c r="CG220" s="12"/>
      <c r="CH220" s="12"/>
    </row>
    <row r="221" spans="1:86" s="14" customFormat="1" ht="30" customHeight="1" x14ac:dyDescent="0.2">
      <c r="A221" s="48" t="s">
        <v>289</v>
      </c>
      <c r="B221" s="40">
        <v>20</v>
      </c>
      <c r="C221" s="41">
        <v>4.8</v>
      </c>
      <c r="D221" s="42">
        <f t="shared" si="40"/>
        <v>240</v>
      </c>
      <c r="E221" s="43">
        <f t="shared" si="41"/>
        <v>1.6320000000000001</v>
      </c>
      <c r="F221" s="42">
        <f>D221*34%</f>
        <v>81.600000000000009</v>
      </c>
      <c r="G221" s="42">
        <f t="shared" si="38"/>
        <v>1.0620000000000001</v>
      </c>
      <c r="H221" s="42">
        <v>53.1</v>
      </c>
      <c r="I221" s="42">
        <f>F221+H221</f>
        <v>134.70000000000002</v>
      </c>
      <c r="J221" s="42">
        <f t="shared" si="39"/>
        <v>2.6940000000000004</v>
      </c>
      <c r="K221" s="44" t="s">
        <v>209</v>
      </c>
      <c r="L221" s="12"/>
      <c r="M221" s="31"/>
      <c r="N221" s="12"/>
      <c r="O221" s="16"/>
      <c r="P221" s="16"/>
      <c r="Q221" s="12"/>
      <c r="R221" s="16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  <c r="BL221" s="12"/>
      <c r="BM221" s="12"/>
      <c r="BN221" s="12"/>
      <c r="BO221" s="12"/>
      <c r="BP221" s="12"/>
      <c r="BQ221" s="12"/>
      <c r="BR221" s="12"/>
      <c r="BS221" s="12"/>
      <c r="BT221" s="12"/>
      <c r="BU221" s="12"/>
      <c r="BV221" s="12"/>
      <c r="BW221" s="12"/>
      <c r="BX221" s="12"/>
      <c r="BY221" s="12"/>
      <c r="BZ221" s="12"/>
      <c r="CA221" s="12"/>
      <c r="CB221" s="12"/>
      <c r="CC221" s="12"/>
      <c r="CD221" s="12"/>
      <c r="CE221" s="12"/>
      <c r="CF221" s="12"/>
      <c r="CG221" s="12"/>
      <c r="CH221" s="12"/>
    </row>
    <row r="222" spans="1:86" s="14" customFormat="1" ht="30" customHeight="1" x14ac:dyDescent="0.2">
      <c r="A222" s="48" t="s">
        <v>290</v>
      </c>
      <c r="B222" s="40">
        <v>20</v>
      </c>
      <c r="C222" s="41">
        <v>4.8</v>
      </c>
      <c r="D222" s="42">
        <f t="shared" si="40"/>
        <v>240</v>
      </c>
      <c r="E222" s="43">
        <f t="shared" si="41"/>
        <v>1.6320000000000001</v>
      </c>
      <c r="F222" s="42">
        <f t="shared" si="42"/>
        <v>81.600000000000009</v>
      </c>
      <c r="G222" s="42">
        <f t="shared" si="38"/>
        <v>1.0620000000000001</v>
      </c>
      <c r="H222" s="42">
        <v>53.1</v>
      </c>
      <c r="I222" s="42">
        <f>F222+H222</f>
        <v>134.70000000000002</v>
      </c>
      <c r="J222" s="42">
        <f t="shared" si="39"/>
        <v>2.6940000000000004</v>
      </c>
      <c r="K222" s="44" t="s">
        <v>209</v>
      </c>
      <c r="L222" s="12"/>
      <c r="M222" s="31"/>
      <c r="N222" s="12"/>
      <c r="O222" s="16"/>
      <c r="P222" s="16"/>
      <c r="Q222" s="12"/>
      <c r="R222" s="16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  <c r="BJ222" s="12"/>
      <c r="BK222" s="12"/>
      <c r="BL222" s="12"/>
      <c r="BM222" s="12"/>
      <c r="BN222" s="12"/>
      <c r="BO222" s="12"/>
      <c r="BP222" s="12"/>
      <c r="BQ222" s="12"/>
      <c r="BR222" s="12"/>
      <c r="BS222" s="12"/>
      <c r="BT222" s="12"/>
      <c r="BU222" s="12"/>
      <c r="BV222" s="12"/>
      <c r="BW222" s="12"/>
      <c r="BX222" s="12"/>
      <c r="BY222" s="12"/>
      <c r="BZ222" s="12"/>
      <c r="CA222" s="12"/>
      <c r="CB222" s="12"/>
      <c r="CC222" s="12"/>
      <c r="CD222" s="12"/>
      <c r="CE222" s="12"/>
      <c r="CF222" s="12"/>
      <c r="CG222" s="12"/>
      <c r="CH222" s="12"/>
    </row>
    <row r="223" spans="1:86" s="14" customFormat="1" ht="30" customHeight="1" x14ac:dyDescent="0.2">
      <c r="A223" s="48" t="s">
        <v>262</v>
      </c>
      <c r="B223" s="40">
        <v>20</v>
      </c>
      <c r="C223" s="41">
        <v>3.58</v>
      </c>
      <c r="D223" s="42">
        <f t="shared" si="40"/>
        <v>179</v>
      </c>
      <c r="E223" s="43">
        <f t="shared" si="41"/>
        <v>1.2172000000000001</v>
      </c>
      <c r="F223" s="42">
        <f t="shared" si="42"/>
        <v>60.860000000000007</v>
      </c>
      <c r="G223" s="42">
        <f t="shared" si="38"/>
        <v>1.0620000000000001</v>
      </c>
      <c r="H223" s="42">
        <v>53.1</v>
      </c>
      <c r="I223" s="42">
        <v>117.87</v>
      </c>
      <c r="J223" s="42">
        <f t="shared" si="39"/>
        <v>2.3574000000000002</v>
      </c>
      <c r="K223" s="44" t="s">
        <v>209</v>
      </c>
      <c r="L223" s="12"/>
      <c r="M223" s="31"/>
      <c r="N223" s="12"/>
      <c r="O223" s="16"/>
      <c r="P223" s="16"/>
      <c r="Q223" s="12"/>
      <c r="R223" s="16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  <c r="BP223" s="12"/>
      <c r="BQ223" s="12"/>
      <c r="BR223" s="12"/>
      <c r="BS223" s="12"/>
      <c r="BT223" s="12"/>
      <c r="BU223" s="12"/>
      <c r="BV223" s="12"/>
      <c r="BW223" s="12"/>
      <c r="BX223" s="12"/>
      <c r="BY223" s="12"/>
      <c r="BZ223" s="12"/>
      <c r="CA223" s="12"/>
      <c r="CB223" s="12"/>
      <c r="CC223" s="12"/>
      <c r="CD223" s="12"/>
      <c r="CE223" s="12"/>
      <c r="CF223" s="12"/>
      <c r="CG223" s="12"/>
      <c r="CH223" s="12"/>
    </row>
    <row r="224" spans="1:86" s="14" customFormat="1" ht="30" customHeight="1" x14ac:dyDescent="0.2">
      <c r="A224" s="48" t="s">
        <v>264</v>
      </c>
      <c r="B224" s="40">
        <v>20</v>
      </c>
      <c r="C224" s="41">
        <v>3.58</v>
      </c>
      <c r="D224" s="42">
        <f t="shared" si="40"/>
        <v>179</v>
      </c>
      <c r="E224" s="43">
        <f t="shared" si="41"/>
        <v>1.2172000000000001</v>
      </c>
      <c r="F224" s="42">
        <f t="shared" si="42"/>
        <v>60.860000000000007</v>
      </c>
      <c r="G224" s="42">
        <f t="shared" si="38"/>
        <v>1.0620000000000001</v>
      </c>
      <c r="H224" s="42">
        <v>53.1</v>
      </c>
      <c r="I224" s="42">
        <v>117.87</v>
      </c>
      <c r="J224" s="42">
        <f t="shared" si="39"/>
        <v>2.3574000000000002</v>
      </c>
      <c r="K224" s="44" t="s">
        <v>209</v>
      </c>
      <c r="L224" s="12"/>
      <c r="M224" s="31"/>
      <c r="N224" s="12"/>
      <c r="O224" s="16"/>
      <c r="P224" s="16"/>
      <c r="Q224" s="12"/>
      <c r="R224" s="16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  <c r="BP224" s="12"/>
      <c r="BQ224" s="12"/>
      <c r="BR224" s="12"/>
      <c r="BS224" s="12"/>
      <c r="BT224" s="12"/>
      <c r="BU224" s="12"/>
      <c r="BV224" s="12"/>
      <c r="BW224" s="12"/>
      <c r="BX224" s="12"/>
      <c r="BY224" s="12"/>
      <c r="BZ224" s="12"/>
      <c r="CA224" s="12"/>
      <c r="CB224" s="12"/>
      <c r="CC224" s="12"/>
      <c r="CD224" s="12"/>
      <c r="CE224" s="12"/>
      <c r="CF224" s="12"/>
      <c r="CG224" s="12"/>
      <c r="CH224" s="12"/>
    </row>
    <row r="225" spans="1:86" s="14" customFormat="1" ht="30" customHeight="1" x14ac:dyDescent="0.2">
      <c r="A225" s="48" t="s">
        <v>263</v>
      </c>
      <c r="B225" s="40">
        <v>20</v>
      </c>
      <c r="C225" s="41">
        <v>3.98</v>
      </c>
      <c r="D225" s="42">
        <f t="shared" si="40"/>
        <v>199</v>
      </c>
      <c r="E225" s="43">
        <f t="shared" si="41"/>
        <v>1.3532000000000002</v>
      </c>
      <c r="F225" s="42">
        <f t="shared" si="42"/>
        <v>67.660000000000011</v>
      </c>
      <c r="G225" s="42">
        <f>H225/1000*B225</f>
        <v>1.0620000000000001</v>
      </c>
      <c r="H225" s="42">
        <v>53.1</v>
      </c>
      <c r="I225" s="42">
        <f>F225+H225</f>
        <v>120.76000000000002</v>
      </c>
      <c r="J225" s="42">
        <f t="shared" si="39"/>
        <v>2.4152000000000005</v>
      </c>
      <c r="K225" s="44" t="s">
        <v>209</v>
      </c>
      <c r="L225" s="12"/>
      <c r="M225" s="31"/>
      <c r="N225" s="12"/>
      <c r="O225" s="16"/>
      <c r="P225" s="16"/>
      <c r="Q225" s="12"/>
      <c r="R225" s="16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2"/>
      <c r="BP225" s="12"/>
      <c r="BQ225" s="12"/>
      <c r="BR225" s="12"/>
      <c r="BS225" s="12"/>
      <c r="BT225" s="12"/>
      <c r="BU225" s="12"/>
      <c r="BV225" s="12"/>
      <c r="BW225" s="12"/>
      <c r="BX225" s="12"/>
      <c r="BY225" s="12"/>
      <c r="BZ225" s="12"/>
      <c r="CA225" s="12"/>
      <c r="CB225" s="12"/>
      <c r="CC225" s="12"/>
      <c r="CD225" s="12"/>
      <c r="CE225" s="12"/>
      <c r="CF225" s="12"/>
      <c r="CG225" s="12"/>
      <c r="CH225" s="12"/>
    </row>
    <row r="226" spans="1:86" s="14" customFormat="1" ht="30" customHeight="1" x14ac:dyDescent="0.2">
      <c r="A226" s="48" t="s">
        <v>383</v>
      </c>
      <c r="B226" s="40">
        <v>20</v>
      </c>
      <c r="C226" s="41">
        <v>4</v>
      </c>
      <c r="D226" s="42">
        <f t="shared" ref="D226:D228" si="43">C226/B226*1000</f>
        <v>200</v>
      </c>
      <c r="E226" s="43">
        <f t="shared" ref="E226:E228" si="44">C226*34%</f>
        <v>1.36</v>
      </c>
      <c r="F226" s="42">
        <f t="shared" ref="F226:F228" si="45">D226*34%</f>
        <v>68</v>
      </c>
      <c r="G226" s="42">
        <f>H226/1000*B226</f>
        <v>1.0620000000000001</v>
      </c>
      <c r="H226" s="42">
        <v>53.1</v>
      </c>
      <c r="I226" s="42">
        <f t="shared" ref="I226" si="46">F226+H226</f>
        <v>121.1</v>
      </c>
      <c r="J226" s="42">
        <f t="shared" ref="J226:J228" si="47">I226/1000*B226</f>
        <v>2.4220000000000002</v>
      </c>
      <c r="K226" s="44" t="s">
        <v>209</v>
      </c>
      <c r="L226" s="12"/>
      <c r="M226" s="31"/>
      <c r="N226" s="12"/>
      <c r="O226" s="16"/>
      <c r="P226" s="16"/>
      <c r="Q226" s="12"/>
      <c r="R226" s="16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  <c r="BL226" s="12"/>
      <c r="BM226" s="12"/>
      <c r="BN226" s="12"/>
      <c r="BO226" s="12"/>
      <c r="BP226" s="12"/>
      <c r="BQ226" s="12"/>
      <c r="BR226" s="12"/>
      <c r="BS226" s="12"/>
      <c r="BT226" s="12"/>
      <c r="BU226" s="12"/>
      <c r="BV226" s="12"/>
      <c r="BW226" s="12"/>
      <c r="BX226" s="12"/>
      <c r="BY226" s="12"/>
      <c r="BZ226" s="12"/>
      <c r="CA226" s="12"/>
      <c r="CB226" s="12"/>
      <c r="CC226" s="12"/>
      <c r="CD226" s="12"/>
      <c r="CE226" s="12"/>
      <c r="CF226" s="12"/>
      <c r="CG226" s="12"/>
      <c r="CH226" s="12"/>
    </row>
    <row r="227" spans="1:86" s="14" customFormat="1" ht="30" customHeight="1" x14ac:dyDescent="0.2">
      <c r="A227" s="48" t="s">
        <v>384</v>
      </c>
      <c r="B227" s="40">
        <v>20</v>
      </c>
      <c r="C227" s="41">
        <v>3.9</v>
      </c>
      <c r="D227" s="42">
        <f t="shared" si="43"/>
        <v>195</v>
      </c>
      <c r="E227" s="43">
        <f t="shared" si="44"/>
        <v>1.3260000000000001</v>
      </c>
      <c r="F227" s="42">
        <f t="shared" si="45"/>
        <v>66.300000000000011</v>
      </c>
      <c r="G227" s="42">
        <f t="shared" ref="G227:G228" si="48">H227/1000*B227</f>
        <v>1.0620000000000001</v>
      </c>
      <c r="H227" s="42">
        <v>53.1</v>
      </c>
      <c r="I227" s="42">
        <f>F227+H227</f>
        <v>119.4</v>
      </c>
      <c r="J227" s="42">
        <f t="shared" si="47"/>
        <v>2.3879999999999999</v>
      </c>
      <c r="K227" s="44" t="s">
        <v>209</v>
      </c>
      <c r="L227" s="12"/>
      <c r="M227" s="31"/>
      <c r="N227" s="12"/>
      <c r="O227" s="16"/>
      <c r="P227" s="16"/>
      <c r="Q227" s="12"/>
      <c r="R227" s="16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L227" s="12"/>
      <c r="BM227" s="12"/>
      <c r="BN227" s="12"/>
      <c r="BO227" s="12"/>
      <c r="BP227" s="12"/>
      <c r="BQ227" s="12"/>
      <c r="BR227" s="12"/>
      <c r="BS227" s="12"/>
      <c r="BT227" s="12"/>
      <c r="BU227" s="12"/>
      <c r="BV227" s="12"/>
      <c r="BW227" s="12"/>
      <c r="BX227" s="12"/>
      <c r="BY227" s="12"/>
      <c r="BZ227" s="12"/>
      <c r="CA227" s="12"/>
      <c r="CB227" s="12"/>
      <c r="CC227" s="12"/>
      <c r="CD227" s="12"/>
      <c r="CE227" s="12"/>
      <c r="CF227" s="12"/>
      <c r="CG227" s="12"/>
      <c r="CH227" s="12"/>
    </row>
    <row r="228" spans="1:86" s="14" customFormat="1" ht="30" customHeight="1" x14ac:dyDescent="0.2">
      <c r="A228" s="48" t="s">
        <v>385</v>
      </c>
      <c r="B228" s="40">
        <v>20</v>
      </c>
      <c r="C228" s="41">
        <v>3.9</v>
      </c>
      <c r="D228" s="42">
        <f t="shared" si="43"/>
        <v>195</v>
      </c>
      <c r="E228" s="43">
        <f t="shared" si="44"/>
        <v>1.3260000000000001</v>
      </c>
      <c r="F228" s="42">
        <f t="shared" si="45"/>
        <v>66.300000000000011</v>
      </c>
      <c r="G228" s="42">
        <f t="shared" si="48"/>
        <v>1.0620000000000001</v>
      </c>
      <c r="H228" s="42">
        <v>53.1</v>
      </c>
      <c r="I228" s="42">
        <f>F228+H228</f>
        <v>119.4</v>
      </c>
      <c r="J228" s="42">
        <f t="shared" si="47"/>
        <v>2.3879999999999999</v>
      </c>
      <c r="K228" s="44" t="s">
        <v>209</v>
      </c>
      <c r="L228" s="12"/>
      <c r="M228" s="31"/>
      <c r="N228" s="12"/>
      <c r="O228" s="16"/>
      <c r="P228" s="16"/>
      <c r="Q228" s="12"/>
      <c r="R228" s="16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  <c r="BM228" s="12"/>
      <c r="BN228" s="12"/>
      <c r="BO228" s="12"/>
      <c r="BP228" s="12"/>
      <c r="BQ228" s="12"/>
      <c r="BR228" s="12"/>
      <c r="BS228" s="12"/>
      <c r="BT228" s="12"/>
      <c r="BU228" s="12"/>
      <c r="BV228" s="12"/>
      <c r="BW228" s="12"/>
      <c r="BX228" s="12"/>
      <c r="BY228" s="12"/>
      <c r="BZ228" s="12"/>
      <c r="CA228" s="12"/>
      <c r="CB228" s="12"/>
      <c r="CC228" s="12"/>
      <c r="CD228" s="12"/>
      <c r="CE228" s="12"/>
      <c r="CF228" s="12"/>
      <c r="CG228" s="12"/>
      <c r="CH228" s="12"/>
    </row>
    <row r="229" spans="1:86" s="14" customFormat="1" ht="22.5" x14ac:dyDescent="0.2">
      <c r="A229" s="39" t="s">
        <v>91</v>
      </c>
      <c r="B229" s="40">
        <v>20</v>
      </c>
      <c r="C229" s="41">
        <v>2.2599999999999998</v>
      </c>
      <c r="D229" s="42">
        <f t="shared" si="40"/>
        <v>112.99999999999999</v>
      </c>
      <c r="E229" s="43">
        <f t="shared" si="41"/>
        <v>0.76839999999999997</v>
      </c>
      <c r="F229" s="42">
        <f t="shared" si="42"/>
        <v>38.419999999999995</v>
      </c>
      <c r="G229" s="42">
        <f t="shared" si="38"/>
        <v>1.0620000000000001</v>
      </c>
      <c r="H229" s="42">
        <v>53.1</v>
      </c>
      <c r="I229" s="42">
        <v>117.87</v>
      </c>
      <c r="J229" s="42">
        <f t="shared" si="39"/>
        <v>2.3574000000000002</v>
      </c>
      <c r="K229" s="44" t="s">
        <v>10</v>
      </c>
      <c r="L229" s="12"/>
      <c r="M229" s="31"/>
      <c r="N229" s="21"/>
      <c r="O229" s="16"/>
      <c r="P229" s="16"/>
      <c r="Q229" s="12"/>
      <c r="R229" s="16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  <c r="BP229" s="12"/>
      <c r="BQ229" s="12"/>
      <c r="BR229" s="12"/>
      <c r="BS229" s="12"/>
      <c r="BT229" s="12"/>
      <c r="BU229" s="12"/>
      <c r="BV229" s="12"/>
      <c r="BW229" s="12"/>
      <c r="BX229" s="12"/>
      <c r="BY229" s="12"/>
      <c r="BZ229" s="12"/>
      <c r="CA229" s="12"/>
      <c r="CB229" s="12"/>
      <c r="CC229" s="12"/>
      <c r="CD229" s="12"/>
      <c r="CE229" s="12"/>
      <c r="CF229" s="12"/>
      <c r="CG229" s="12"/>
      <c r="CH229" s="12"/>
    </row>
    <row r="230" spans="1:86" s="14" customFormat="1" ht="22.5" x14ac:dyDescent="0.2">
      <c r="A230" s="39" t="s">
        <v>90</v>
      </c>
      <c r="B230" s="40">
        <v>20</v>
      </c>
      <c r="C230" s="41">
        <v>2.2599999999999998</v>
      </c>
      <c r="D230" s="42">
        <f t="shared" si="40"/>
        <v>112.99999999999999</v>
      </c>
      <c r="E230" s="43">
        <f t="shared" si="41"/>
        <v>0.76839999999999997</v>
      </c>
      <c r="F230" s="42">
        <f t="shared" si="42"/>
        <v>38.419999999999995</v>
      </c>
      <c r="G230" s="42">
        <f t="shared" si="38"/>
        <v>1.0620000000000001</v>
      </c>
      <c r="H230" s="42">
        <v>53.1</v>
      </c>
      <c r="I230" s="42">
        <v>117.87</v>
      </c>
      <c r="J230" s="42">
        <f t="shared" si="39"/>
        <v>2.3574000000000002</v>
      </c>
      <c r="K230" s="44" t="s">
        <v>10</v>
      </c>
      <c r="L230" s="12"/>
      <c r="M230" s="31"/>
      <c r="N230" s="21"/>
      <c r="O230" s="16"/>
      <c r="P230" s="16"/>
      <c r="Q230" s="12"/>
      <c r="R230" s="16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  <c r="BJ230" s="12"/>
      <c r="BK230" s="12"/>
      <c r="BL230" s="12"/>
      <c r="BM230" s="12"/>
      <c r="BN230" s="12"/>
      <c r="BO230" s="12"/>
      <c r="BP230" s="12"/>
      <c r="BQ230" s="12"/>
      <c r="BR230" s="12"/>
      <c r="BS230" s="12"/>
      <c r="BT230" s="12"/>
      <c r="BU230" s="12"/>
      <c r="BV230" s="12"/>
      <c r="BW230" s="12"/>
      <c r="BX230" s="12"/>
      <c r="BY230" s="12"/>
      <c r="BZ230" s="12"/>
      <c r="CA230" s="12"/>
      <c r="CB230" s="12"/>
      <c r="CC230" s="12"/>
      <c r="CD230" s="12"/>
      <c r="CE230" s="12"/>
      <c r="CF230" s="12"/>
      <c r="CG230" s="12"/>
      <c r="CH230" s="12"/>
    </row>
    <row r="231" spans="1:86" s="14" customFormat="1" ht="28.5" customHeight="1" x14ac:dyDescent="0.2">
      <c r="A231" s="48" t="s">
        <v>346</v>
      </c>
      <c r="B231" s="40">
        <v>20</v>
      </c>
      <c r="C231" s="41">
        <v>3.9</v>
      </c>
      <c r="D231" s="42">
        <f t="shared" si="40"/>
        <v>195</v>
      </c>
      <c r="E231" s="43">
        <f t="shared" si="41"/>
        <v>1.3260000000000001</v>
      </c>
      <c r="F231" s="42">
        <f t="shared" si="42"/>
        <v>66.300000000000011</v>
      </c>
      <c r="G231" s="42">
        <f t="shared" si="38"/>
        <v>1.0620000000000001</v>
      </c>
      <c r="H231" s="42">
        <v>53.1</v>
      </c>
      <c r="I231" s="42">
        <f t="shared" ref="I231:I237" si="49">F231+H231</f>
        <v>119.4</v>
      </c>
      <c r="J231" s="42">
        <f t="shared" si="39"/>
        <v>2.3879999999999999</v>
      </c>
      <c r="K231" s="44" t="s">
        <v>10</v>
      </c>
      <c r="L231" s="12"/>
      <c r="M231" s="31"/>
      <c r="N231" s="12"/>
      <c r="O231" s="16"/>
      <c r="P231" s="16"/>
      <c r="Q231" s="12"/>
      <c r="R231" s="16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  <c r="BP231" s="12"/>
      <c r="BQ231" s="12"/>
      <c r="BR231" s="12"/>
      <c r="BS231" s="12"/>
      <c r="BT231" s="12"/>
      <c r="BU231" s="12"/>
      <c r="BV231" s="12"/>
      <c r="BW231" s="12"/>
      <c r="BX231" s="12"/>
      <c r="BY231" s="12"/>
      <c r="BZ231" s="12"/>
      <c r="CA231" s="12"/>
      <c r="CB231" s="12"/>
      <c r="CC231" s="12"/>
      <c r="CD231" s="12"/>
      <c r="CE231" s="12"/>
      <c r="CF231" s="12"/>
      <c r="CG231" s="12"/>
      <c r="CH231" s="12"/>
    </row>
    <row r="232" spans="1:86" s="14" customFormat="1" ht="39.75" customHeight="1" x14ac:dyDescent="0.2">
      <c r="A232" s="48" t="s">
        <v>347</v>
      </c>
      <c r="B232" s="40">
        <v>20</v>
      </c>
      <c r="C232" s="41">
        <v>3.9</v>
      </c>
      <c r="D232" s="42">
        <f t="shared" si="40"/>
        <v>195</v>
      </c>
      <c r="E232" s="43">
        <f t="shared" si="41"/>
        <v>1.3260000000000001</v>
      </c>
      <c r="F232" s="42">
        <f t="shared" si="42"/>
        <v>66.300000000000011</v>
      </c>
      <c r="G232" s="42">
        <f t="shared" si="38"/>
        <v>1.0620000000000001</v>
      </c>
      <c r="H232" s="42">
        <v>53.1</v>
      </c>
      <c r="I232" s="42">
        <f>F232+H232</f>
        <v>119.4</v>
      </c>
      <c r="J232" s="42">
        <f t="shared" si="39"/>
        <v>2.3879999999999999</v>
      </c>
      <c r="K232" s="44" t="s">
        <v>10</v>
      </c>
      <c r="L232" s="12"/>
      <c r="M232" s="31"/>
      <c r="N232" s="12"/>
      <c r="O232" s="16"/>
      <c r="P232" s="16"/>
      <c r="Q232" s="12"/>
      <c r="R232" s="16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  <c r="BR232" s="12"/>
      <c r="BS232" s="12"/>
      <c r="BT232" s="12"/>
      <c r="BU232" s="12"/>
      <c r="BV232" s="12"/>
      <c r="BW232" s="12"/>
      <c r="BX232" s="12"/>
      <c r="BY232" s="12"/>
      <c r="BZ232" s="12"/>
      <c r="CA232" s="12"/>
      <c r="CB232" s="12"/>
      <c r="CC232" s="12"/>
      <c r="CD232" s="12"/>
      <c r="CE232" s="12"/>
      <c r="CF232" s="12"/>
      <c r="CG232" s="12"/>
      <c r="CH232" s="12"/>
    </row>
    <row r="233" spans="1:86" s="14" customFormat="1" ht="38.25" customHeight="1" x14ac:dyDescent="0.2">
      <c r="A233" s="48" t="s">
        <v>348</v>
      </c>
      <c r="B233" s="40">
        <v>20</v>
      </c>
      <c r="C233" s="41">
        <v>3.9</v>
      </c>
      <c r="D233" s="42">
        <f t="shared" si="40"/>
        <v>195</v>
      </c>
      <c r="E233" s="43">
        <f t="shared" si="41"/>
        <v>1.3260000000000001</v>
      </c>
      <c r="F233" s="42">
        <f t="shared" si="42"/>
        <v>66.300000000000011</v>
      </c>
      <c r="G233" s="42">
        <f t="shared" si="38"/>
        <v>1.0620000000000001</v>
      </c>
      <c r="H233" s="42">
        <v>53.1</v>
      </c>
      <c r="I233" s="42">
        <f t="shared" si="49"/>
        <v>119.4</v>
      </c>
      <c r="J233" s="42">
        <f t="shared" si="39"/>
        <v>2.3879999999999999</v>
      </c>
      <c r="K233" s="44" t="s">
        <v>10</v>
      </c>
      <c r="L233" s="12"/>
      <c r="M233" s="31"/>
      <c r="N233" s="12"/>
      <c r="O233" s="16"/>
      <c r="P233" s="16"/>
      <c r="Q233" s="12"/>
      <c r="R233" s="16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  <c r="BP233" s="12"/>
      <c r="BQ233" s="12"/>
      <c r="BR233" s="12"/>
      <c r="BS233" s="12"/>
      <c r="BT233" s="12"/>
      <c r="BU233" s="12"/>
      <c r="BV233" s="12"/>
      <c r="BW233" s="12"/>
      <c r="BX233" s="12"/>
      <c r="BY233" s="12"/>
      <c r="BZ233" s="12"/>
      <c r="CA233" s="12"/>
      <c r="CB233" s="12"/>
      <c r="CC233" s="12"/>
      <c r="CD233" s="12"/>
      <c r="CE233" s="12"/>
      <c r="CF233" s="12"/>
      <c r="CG233" s="12"/>
      <c r="CH233" s="12"/>
    </row>
    <row r="234" spans="1:86" s="14" customFormat="1" ht="38.25" customHeight="1" x14ac:dyDescent="0.2">
      <c r="A234" s="48" t="s">
        <v>349</v>
      </c>
      <c r="B234" s="40">
        <v>20</v>
      </c>
      <c r="C234" s="41">
        <v>3.85</v>
      </c>
      <c r="D234" s="42">
        <f t="shared" si="40"/>
        <v>192.5</v>
      </c>
      <c r="E234" s="43">
        <f t="shared" si="41"/>
        <v>1.3090000000000002</v>
      </c>
      <c r="F234" s="42">
        <f t="shared" si="42"/>
        <v>65.45</v>
      </c>
      <c r="G234" s="42">
        <f t="shared" si="38"/>
        <v>1.0620000000000001</v>
      </c>
      <c r="H234" s="42">
        <v>53.1</v>
      </c>
      <c r="I234" s="42">
        <f t="shared" si="49"/>
        <v>118.55000000000001</v>
      </c>
      <c r="J234" s="42">
        <f t="shared" si="39"/>
        <v>2.3710000000000004</v>
      </c>
      <c r="K234" s="44" t="s">
        <v>10</v>
      </c>
      <c r="L234" s="12"/>
      <c r="M234" s="31"/>
      <c r="N234" s="12"/>
      <c r="O234" s="16"/>
      <c r="P234" s="16"/>
      <c r="Q234" s="12"/>
      <c r="R234" s="16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  <c r="BM234" s="12"/>
      <c r="BN234" s="12"/>
      <c r="BO234" s="12"/>
      <c r="BP234" s="12"/>
      <c r="BQ234" s="12"/>
      <c r="BR234" s="12"/>
      <c r="BS234" s="12"/>
      <c r="BT234" s="12"/>
      <c r="BU234" s="12"/>
      <c r="BV234" s="12"/>
      <c r="BW234" s="12"/>
      <c r="BX234" s="12"/>
      <c r="BY234" s="12"/>
      <c r="BZ234" s="12"/>
      <c r="CA234" s="12"/>
      <c r="CB234" s="12"/>
      <c r="CC234" s="12"/>
      <c r="CD234" s="12"/>
      <c r="CE234" s="12"/>
      <c r="CF234" s="12"/>
      <c r="CG234" s="12"/>
      <c r="CH234" s="12"/>
    </row>
    <row r="235" spans="1:86" s="14" customFormat="1" ht="41.25" customHeight="1" x14ac:dyDescent="0.2">
      <c r="A235" s="48" t="s">
        <v>221</v>
      </c>
      <c r="B235" s="40">
        <v>20</v>
      </c>
      <c r="C235" s="41">
        <v>4.3</v>
      </c>
      <c r="D235" s="42">
        <f t="shared" si="40"/>
        <v>215</v>
      </c>
      <c r="E235" s="43">
        <f t="shared" si="41"/>
        <v>1.462</v>
      </c>
      <c r="F235" s="42">
        <f t="shared" si="42"/>
        <v>73.100000000000009</v>
      </c>
      <c r="G235" s="42">
        <f t="shared" si="38"/>
        <v>1.0620000000000001</v>
      </c>
      <c r="H235" s="42">
        <v>53.1</v>
      </c>
      <c r="I235" s="42">
        <f t="shared" si="49"/>
        <v>126.20000000000002</v>
      </c>
      <c r="J235" s="42">
        <f t="shared" si="39"/>
        <v>2.524</v>
      </c>
      <c r="K235" s="44" t="s">
        <v>10</v>
      </c>
      <c r="L235" s="12"/>
      <c r="M235" s="31"/>
      <c r="N235" s="12"/>
      <c r="O235" s="16"/>
      <c r="P235" s="16"/>
      <c r="Q235" s="12"/>
      <c r="R235" s="16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  <c r="BK235" s="12"/>
      <c r="BL235" s="12"/>
      <c r="BM235" s="12"/>
      <c r="BN235" s="12"/>
      <c r="BO235" s="12"/>
      <c r="BP235" s="12"/>
      <c r="BQ235" s="12"/>
      <c r="BR235" s="12"/>
      <c r="BS235" s="12"/>
      <c r="BT235" s="12"/>
      <c r="BU235" s="12"/>
      <c r="BV235" s="12"/>
      <c r="BW235" s="12"/>
      <c r="BX235" s="12"/>
      <c r="BY235" s="12"/>
      <c r="BZ235" s="12"/>
      <c r="CA235" s="12"/>
      <c r="CB235" s="12"/>
      <c r="CC235" s="12"/>
      <c r="CD235" s="12"/>
      <c r="CE235" s="12"/>
      <c r="CF235" s="12"/>
      <c r="CG235" s="12"/>
      <c r="CH235" s="12"/>
    </row>
    <row r="236" spans="1:86" s="14" customFormat="1" ht="33.75" x14ac:dyDescent="0.2">
      <c r="A236" s="48" t="s">
        <v>350</v>
      </c>
      <c r="B236" s="40">
        <v>20</v>
      </c>
      <c r="C236" s="41">
        <v>4.3</v>
      </c>
      <c r="D236" s="42">
        <f t="shared" si="40"/>
        <v>215</v>
      </c>
      <c r="E236" s="43">
        <f t="shared" si="41"/>
        <v>1.462</v>
      </c>
      <c r="F236" s="42">
        <f t="shared" si="42"/>
        <v>73.100000000000009</v>
      </c>
      <c r="G236" s="42">
        <f t="shared" si="38"/>
        <v>1.0620000000000001</v>
      </c>
      <c r="H236" s="42">
        <v>53.1</v>
      </c>
      <c r="I236" s="42">
        <f t="shared" si="49"/>
        <v>126.20000000000002</v>
      </c>
      <c r="J236" s="42">
        <f t="shared" si="39"/>
        <v>2.524</v>
      </c>
      <c r="K236" s="44" t="s">
        <v>10</v>
      </c>
      <c r="L236" s="12"/>
      <c r="M236" s="31"/>
      <c r="N236" s="12"/>
      <c r="O236" s="16"/>
      <c r="P236" s="16"/>
      <c r="Q236" s="12"/>
      <c r="R236" s="16"/>
      <c r="S236" s="12"/>
      <c r="T236" s="12" t="s">
        <v>288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  <c r="BP236" s="12"/>
      <c r="BQ236" s="12"/>
      <c r="BR236" s="12"/>
      <c r="BS236" s="12"/>
      <c r="BT236" s="12"/>
      <c r="BU236" s="12"/>
      <c r="BV236" s="12"/>
      <c r="BW236" s="12"/>
      <c r="BX236" s="12"/>
      <c r="BY236" s="12"/>
      <c r="BZ236" s="12"/>
      <c r="CA236" s="12"/>
      <c r="CB236" s="12"/>
      <c r="CC236" s="12"/>
      <c r="CD236" s="12"/>
      <c r="CE236" s="12"/>
      <c r="CF236" s="12"/>
      <c r="CG236" s="12"/>
      <c r="CH236" s="12"/>
    </row>
    <row r="237" spans="1:86" s="14" customFormat="1" ht="30.75" customHeight="1" x14ac:dyDescent="0.2">
      <c r="A237" s="48" t="s">
        <v>181</v>
      </c>
      <c r="B237" s="40">
        <v>20</v>
      </c>
      <c r="C237" s="41">
        <v>4.6500000000000004</v>
      </c>
      <c r="D237" s="42">
        <f t="shared" si="40"/>
        <v>232.5</v>
      </c>
      <c r="E237" s="43">
        <f t="shared" si="41"/>
        <v>1.5810000000000002</v>
      </c>
      <c r="F237" s="42">
        <f t="shared" si="42"/>
        <v>79.050000000000011</v>
      </c>
      <c r="G237" s="42">
        <f t="shared" si="38"/>
        <v>1.0620000000000001</v>
      </c>
      <c r="H237" s="42">
        <v>53.1</v>
      </c>
      <c r="I237" s="42">
        <f t="shared" si="49"/>
        <v>132.15</v>
      </c>
      <c r="J237" s="42">
        <f t="shared" si="39"/>
        <v>2.6430000000000002</v>
      </c>
      <c r="K237" s="44" t="s">
        <v>10</v>
      </c>
      <c r="L237" s="12"/>
      <c r="M237" s="31"/>
      <c r="N237" s="12" t="s">
        <v>287</v>
      </c>
      <c r="O237" s="16"/>
      <c r="P237" s="16"/>
      <c r="Q237" s="12"/>
      <c r="R237" s="16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  <c r="BZ237" s="12"/>
      <c r="CA237" s="12"/>
      <c r="CB237" s="12"/>
      <c r="CC237" s="12"/>
      <c r="CD237" s="12"/>
      <c r="CE237" s="12"/>
      <c r="CF237" s="12"/>
      <c r="CG237" s="12"/>
      <c r="CH237" s="12"/>
    </row>
    <row r="238" spans="1:86" s="14" customFormat="1" ht="39" customHeight="1" x14ac:dyDescent="0.2">
      <c r="A238" s="39" t="s">
        <v>69</v>
      </c>
      <c r="B238" s="40">
        <v>20</v>
      </c>
      <c r="C238" s="41">
        <v>2.12</v>
      </c>
      <c r="D238" s="42">
        <f t="shared" si="40"/>
        <v>106.00000000000001</v>
      </c>
      <c r="E238" s="43">
        <f t="shared" si="41"/>
        <v>0.72080000000000011</v>
      </c>
      <c r="F238" s="42">
        <f t="shared" si="42"/>
        <v>36.040000000000006</v>
      </c>
      <c r="G238" s="42">
        <f t="shared" si="38"/>
        <v>1.0620000000000001</v>
      </c>
      <c r="H238" s="42">
        <v>53.1</v>
      </c>
      <c r="I238" s="42">
        <v>117.87</v>
      </c>
      <c r="J238" s="42">
        <f t="shared" si="39"/>
        <v>2.3574000000000002</v>
      </c>
      <c r="K238" s="44" t="s">
        <v>10</v>
      </c>
      <c r="L238" s="12"/>
      <c r="M238" s="31"/>
      <c r="N238" s="21"/>
      <c r="O238" s="16"/>
      <c r="P238" s="16"/>
      <c r="Q238" s="12"/>
      <c r="R238" s="16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  <c r="BP238" s="12"/>
      <c r="BQ238" s="12"/>
      <c r="BR238" s="12"/>
      <c r="BS238" s="12"/>
      <c r="BT238" s="12"/>
      <c r="BU238" s="12"/>
      <c r="BV238" s="12"/>
      <c r="BW238" s="12"/>
      <c r="BX238" s="12"/>
      <c r="BY238" s="12"/>
      <c r="BZ238" s="12"/>
      <c r="CA238" s="12"/>
      <c r="CB238" s="12"/>
      <c r="CC238" s="12"/>
      <c r="CD238" s="12"/>
      <c r="CE238" s="12"/>
      <c r="CF238" s="12"/>
      <c r="CG238" s="12"/>
      <c r="CH238" s="12"/>
    </row>
    <row r="239" spans="1:86" s="14" customFormat="1" ht="39" customHeight="1" x14ac:dyDescent="0.2">
      <c r="A239" s="39" t="s">
        <v>70</v>
      </c>
      <c r="B239" s="40">
        <v>20</v>
      </c>
      <c r="C239" s="41">
        <v>2.12</v>
      </c>
      <c r="D239" s="42">
        <f t="shared" ref="D239:D276" si="50">C239/B239*1000</f>
        <v>106.00000000000001</v>
      </c>
      <c r="E239" s="43">
        <f t="shared" si="41"/>
        <v>0.72080000000000011</v>
      </c>
      <c r="F239" s="42">
        <f t="shared" si="42"/>
        <v>36.040000000000006</v>
      </c>
      <c r="G239" s="42">
        <f t="shared" si="38"/>
        <v>1.0620000000000001</v>
      </c>
      <c r="H239" s="42">
        <v>53.1</v>
      </c>
      <c r="I239" s="42">
        <v>117.87</v>
      </c>
      <c r="J239" s="42">
        <f t="shared" si="39"/>
        <v>2.3574000000000002</v>
      </c>
      <c r="K239" s="44" t="s">
        <v>10</v>
      </c>
      <c r="L239" s="12"/>
      <c r="M239" s="31"/>
      <c r="N239" s="21"/>
      <c r="O239" s="16"/>
      <c r="P239" s="16"/>
      <c r="Q239" s="12"/>
      <c r="R239" s="16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  <c r="BP239" s="12"/>
      <c r="BQ239" s="12"/>
      <c r="BR239" s="12"/>
      <c r="BS239" s="12"/>
      <c r="BT239" s="12"/>
      <c r="BU239" s="12"/>
      <c r="BV239" s="12"/>
      <c r="BW239" s="12"/>
      <c r="BX239" s="12"/>
      <c r="BY239" s="12"/>
      <c r="BZ239" s="12"/>
      <c r="CA239" s="12"/>
      <c r="CB239" s="12"/>
      <c r="CC239" s="12"/>
      <c r="CD239" s="12"/>
      <c r="CE239" s="12"/>
      <c r="CF239" s="12"/>
      <c r="CG239" s="12"/>
      <c r="CH239" s="12"/>
    </row>
    <row r="240" spans="1:86" s="14" customFormat="1" ht="39" customHeight="1" x14ac:dyDescent="0.2">
      <c r="A240" s="39" t="s">
        <v>71</v>
      </c>
      <c r="B240" s="40">
        <v>20</v>
      </c>
      <c r="C240" s="41">
        <v>2.12</v>
      </c>
      <c r="D240" s="42">
        <f t="shared" si="50"/>
        <v>106.00000000000001</v>
      </c>
      <c r="E240" s="43">
        <f t="shared" si="41"/>
        <v>0.72080000000000011</v>
      </c>
      <c r="F240" s="42">
        <f t="shared" si="42"/>
        <v>36.040000000000006</v>
      </c>
      <c r="G240" s="42">
        <f t="shared" si="38"/>
        <v>1.0620000000000001</v>
      </c>
      <c r="H240" s="42">
        <v>53.1</v>
      </c>
      <c r="I240" s="42">
        <v>117.87</v>
      </c>
      <c r="J240" s="42">
        <f t="shared" si="39"/>
        <v>2.3574000000000002</v>
      </c>
      <c r="K240" s="44" t="s">
        <v>10</v>
      </c>
      <c r="L240" s="12"/>
      <c r="M240" s="31"/>
      <c r="N240" s="21"/>
      <c r="O240" s="16"/>
      <c r="P240" s="16"/>
      <c r="Q240" s="12"/>
      <c r="R240" s="16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  <c r="BJ240" s="12"/>
      <c r="BK240" s="12"/>
      <c r="BL240" s="12"/>
      <c r="BM240" s="12"/>
      <c r="BN240" s="12"/>
      <c r="BO240" s="12"/>
      <c r="BP240" s="12"/>
      <c r="BQ240" s="12"/>
      <c r="BR240" s="12"/>
      <c r="BS240" s="12"/>
      <c r="BT240" s="12"/>
      <c r="BU240" s="12"/>
      <c r="BV240" s="12"/>
      <c r="BW240" s="12"/>
      <c r="BX240" s="12"/>
      <c r="BY240" s="12"/>
      <c r="BZ240" s="12"/>
      <c r="CA240" s="12"/>
      <c r="CB240" s="12"/>
      <c r="CC240" s="12"/>
      <c r="CD240" s="12"/>
      <c r="CE240" s="12"/>
      <c r="CF240" s="12"/>
      <c r="CG240" s="12"/>
      <c r="CH240" s="12"/>
    </row>
    <row r="241" spans="1:86" s="14" customFormat="1" ht="22.5" x14ac:dyDescent="0.2">
      <c r="A241" s="48" t="s">
        <v>351</v>
      </c>
      <c r="B241" s="40">
        <v>20</v>
      </c>
      <c r="C241" s="41">
        <v>3.9</v>
      </c>
      <c r="D241" s="42">
        <f t="shared" si="50"/>
        <v>195</v>
      </c>
      <c r="E241" s="43">
        <f t="shared" si="41"/>
        <v>1.3260000000000001</v>
      </c>
      <c r="F241" s="42">
        <f t="shared" si="42"/>
        <v>66.300000000000011</v>
      </c>
      <c r="G241" s="42">
        <f t="shared" si="38"/>
        <v>1.0620000000000001</v>
      </c>
      <c r="H241" s="42">
        <v>53.1</v>
      </c>
      <c r="I241" s="42">
        <f>F241+H241</f>
        <v>119.4</v>
      </c>
      <c r="J241" s="42">
        <f t="shared" si="39"/>
        <v>2.3879999999999999</v>
      </c>
      <c r="K241" s="44" t="s">
        <v>380</v>
      </c>
      <c r="L241" s="12"/>
      <c r="M241" s="31"/>
      <c r="N241" s="12"/>
      <c r="O241" s="16"/>
      <c r="P241" s="16"/>
      <c r="Q241" s="12"/>
      <c r="R241" s="16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  <c r="BP241" s="12"/>
      <c r="BQ241" s="12"/>
      <c r="BR241" s="12"/>
      <c r="BS241" s="12"/>
      <c r="BT241" s="12"/>
      <c r="BU241" s="12"/>
      <c r="BV241" s="12"/>
      <c r="BW241" s="12"/>
      <c r="BX241" s="12"/>
      <c r="BY241" s="12"/>
      <c r="BZ241" s="12"/>
      <c r="CA241" s="12"/>
      <c r="CB241" s="12"/>
      <c r="CC241" s="12"/>
      <c r="CD241" s="12"/>
      <c r="CE241" s="12"/>
      <c r="CF241" s="12"/>
      <c r="CG241" s="12"/>
      <c r="CH241" s="12"/>
    </row>
    <row r="242" spans="1:86" s="14" customFormat="1" ht="22.5" x14ac:dyDescent="0.2">
      <c r="A242" s="48" t="s">
        <v>352</v>
      </c>
      <c r="B242" s="40">
        <v>20</v>
      </c>
      <c r="C242" s="41">
        <v>3.9</v>
      </c>
      <c r="D242" s="42">
        <f t="shared" si="50"/>
        <v>195</v>
      </c>
      <c r="E242" s="43">
        <f t="shared" si="41"/>
        <v>1.3260000000000001</v>
      </c>
      <c r="F242" s="42">
        <f t="shared" si="42"/>
        <v>66.300000000000011</v>
      </c>
      <c r="G242" s="42">
        <f t="shared" si="38"/>
        <v>1.0620000000000001</v>
      </c>
      <c r="H242" s="42">
        <v>53.1</v>
      </c>
      <c r="I242" s="42">
        <f>F242+H242</f>
        <v>119.4</v>
      </c>
      <c r="J242" s="42">
        <f t="shared" si="39"/>
        <v>2.3879999999999999</v>
      </c>
      <c r="K242" s="44" t="s">
        <v>380</v>
      </c>
      <c r="L242" s="12"/>
      <c r="M242" s="31"/>
      <c r="N242" s="12"/>
      <c r="O242" s="16"/>
      <c r="P242" s="16"/>
      <c r="Q242" s="12"/>
      <c r="R242" s="16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  <c r="CE242" s="12"/>
      <c r="CF242" s="12"/>
      <c r="CG242" s="12"/>
      <c r="CH242" s="12"/>
    </row>
    <row r="243" spans="1:86" s="14" customFormat="1" ht="22.5" x14ac:dyDescent="0.2">
      <c r="A243" s="39" t="s">
        <v>103</v>
      </c>
      <c r="B243" s="40">
        <v>20</v>
      </c>
      <c r="C243" s="41">
        <v>2.79</v>
      </c>
      <c r="D243" s="42">
        <f t="shared" si="50"/>
        <v>139.5</v>
      </c>
      <c r="E243" s="43">
        <f t="shared" si="41"/>
        <v>0.94860000000000011</v>
      </c>
      <c r="F243" s="42">
        <f t="shared" si="42"/>
        <v>47.430000000000007</v>
      </c>
      <c r="G243" s="42">
        <f t="shared" si="38"/>
        <v>1.0620000000000001</v>
      </c>
      <c r="H243" s="42">
        <v>53.1</v>
      </c>
      <c r="I243" s="42">
        <v>117.87</v>
      </c>
      <c r="J243" s="42">
        <f t="shared" si="39"/>
        <v>2.3574000000000002</v>
      </c>
      <c r="K243" s="44" t="s">
        <v>10</v>
      </c>
      <c r="L243" s="12"/>
      <c r="M243" s="31"/>
      <c r="N243" s="21"/>
      <c r="O243" s="16"/>
      <c r="P243" s="16"/>
      <c r="Q243" s="12"/>
      <c r="R243" s="16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  <c r="CE243" s="12"/>
      <c r="CF243" s="12"/>
      <c r="CG243" s="12"/>
      <c r="CH243" s="12"/>
    </row>
    <row r="244" spans="1:86" s="14" customFormat="1" ht="22.5" x14ac:dyDescent="0.2">
      <c r="A244" s="39" t="s">
        <v>104</v>
      </c>
      <c r="B244" s="40">
        <v>20</v>
      </c>
      <c r="C244" s="41">
        <v>2.79</v>
      </c>
      <c r="D244" s="42">
        <f t="shared" si="50"/>
        <v>139.5</v>
      </c>
      <c r="E244" s="43">
        <f t="shared" si="41"/>
        <v>0.94860000000000011</v>
      </c>
      <c r="F244" s="42">
        <f t="shared" si="42"/>
        <v>47.430000000000007</v>
      </c>
      <c r="G244" s="42">
        <f t="shared" si="38"/>
        <v>1.0620000000000001</v>
      </c>
      <c r="H244" s="42">
        <v>53.1</v>
      </c>
      <c r="I244" s="42">
        <v>117.87</v>
      </c>
      <c r="J244" s="42">
        <f t="shared" si="39"/>
        <v>2.3574000000000002</v>
      </c>
      <c r="K244" s="44" t="s">
        <v>10</v>
      </c>
      <c r="L244" s="12"/>
      <c r="M244" s="31"/>
      <c r="N244" s="21"/>
      <c r="O244" s="16"/>
      <c r="P244" s="16"/>
      <c r="Q244" s="12"/>
      <c r="R244" s="16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  <c r="CE244" s="12"/>
      <c r="CF244" s="12"/>
      <c r="CG244" s="12"/>
      <c r="CH244" s="12"/>
    </row>
    <row r="245" spans="1:86" s="14" customFormat="1" ht="22.5" x14ac:dyDescent="0.2">
      <c r="A245" s="39" t="s">
        <v>113</v>
      </c>
      <c r="B245" s="40">
        <v>20</v>
      </c>
      <c r="C245" s="41">
        <v>2.52</v>
      </c>
      <c r="D245" s="42">
        <f t="shared" si="50"/>
        <v>126</v>
      </c>
      <c r="E245" s="43">
        <f t="shared" si="41"/>
        <v>0.85680000000000012</v>
      </c>
      <c r="F245" s="42">
        <f t="shared" si="42"/>
        <v>42.84</v>
      </c>
      <c r="G245" s="42">
        <f t="shared" si="38"/>
        <v>1.0620000000000001</v>
      </c>
      <c r="H245" s="42">
        <v>53.1</v>
      </c>
      <c r="I245" s="42">
        <v>117.87</v>
      </c>
      <c r="J245" s="42">
        <f t="shared" si="39"/>
        <v>2.3574000000000002</v>
      </c>
      <c r="K245" s="44" t="s">
        <v>10</v>
      </c>
      <c r="L245" s="12"/>
      <c r="M245" s="31"/>
      <c r="N245" s="21"/>
      <c r="O245" s="16"/>
      <c r="P245" s="16"/>
      <c r="Q245" s="12"/>
      <c r="R245" s="16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  <c r="CE245" s="12"/>
      <c r="CF245" s="12"/>
      <c r="CG245" s="12"/>
      <c r="CH245" s="12"/>
    </row>
    <row r="246" spans="1:86" s="14" customFormat="1" ht="22.5" x14ac:dyDescent="0.2">
      <c r="A246" s="39" t="s">
        <v>114</v>
      </c>
      <c r="B246" s="40">
        <v>20</v>
      </c>
      <c r="C246" s="41">
        <v>2.92</v>
      </c>
      <c r="D246" s="42">
        <f t="shared" si="50"/>
        <v>146</v>
      </c>
      <c r="E246" s="43">
        <f t="shared" si="41"/>
        <v>0.99280000000000002</v>
      </c>
      <c r="F246" s="42">
        <f t="shared" si="42"/>
        <v>49.64</v>
      </c>
      <c r="G246" s="42">
        <f t="shared" si="38"/>
        <v>1.0620000000000001</v>
      </c>
      <c r="H246" s="42">
        <v>53.1</v>
      </c>
      <c r="I246" s="42">
        <v>117.87</v>
      </c>
      <c r="J246" s="42">
        <f t="shared" si="39"/>
        <v>2.3574000000000002</v>
      </c>
      <c r="K246" s="44" t="s">
        <v>10</v>
      </c>
      <c r="L246" s="12"/>
      <c r="M246" s="31"/>
      <c r="N246" s="21"/>
      <c r="O246" s="16"/>
      <c r="P246" s="16"/>
      <c r="Q246" s="12"/>
      <c r="R246" s="16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  <c r="CE246" s="12"/>
      <c r="CF246" s="12"/>
      <c r="CG246" s="12"/>
      <c r="CH246" s="12"/>
    </row>
    <row r="247" spans="1:86" s="14" customFormat="1" ht="22.5" x14ac:dyDescent="0.2">
      <c r="A247" s="39" t="s">
        <v>133</v>
      </c>
      <c r="B247" s="40">
        <v>20</v>
      </c>
      <c r="C247" s="41">
        <v>2.79</v>
      </c>
      <c r="D247" s="42">
        <f t="shared" si="50"/>
        <v>139.5</v>
      </c>
      <c r="E247" s="43">
        <f t="shared" si="41"/>
        <v>0.94860000000000011</v>
      </c>
      <c r="F247" s="42">
        <f t="shared" si="42"/>
        <v>47.430000000000007</v>
      </c>
      <c r="G247" s="42">
        <f t="shared" si="38"/>
        <v>1.0620000000000001</v>
      </c>
      <c r="H247" s="42">
        <v>53.1</v>
      </c>
      <c r="I247" s="42">
        <v>117.87</v>
      </c>
      <c r="J247" s="42">
        <f t="shared" si="39"/>
        <v>2.3574000000000002</v>
      </c>
      <c r="K247" s="44" t="s">
        <v>10</v>
      </c>
      <c r="L247" s="12"/>
      <c r="M247" s="31"/>
      <c r="N247" s="21"/>
      <c r="O247" s="16"/>
      <c r="P247" s="16"/>
      <c r="Q247" s="12"/>
      <c r="R247" s="16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  <c r="CE247" s="12"/>
      <c r="CF247" s="12"/>
      <c r="CG247" s="12"/>
      <c r="CH247" s="12"/>
    </row>
    <row r="248" spans="1:86" s="14" customFormat="1" ht="22.5" x14ac:dyDescent="0.2">
      <c r="A248" s="39" t="s">
        <v>179</v>
      </c>
      <c r="B248" s="40">
        <v>20</v>
      </c>
      <c r="C248" s="41">
        <v>2.92</v>
      </c>
      <c r="D248" s="42">
        <f t="shared" si="50"/>
        <v>146</v>
      </c>
      <c r="E248" s="43">
        <f t="shared" si="41"/>
        <v>0.99280000000000002</v>
      </c>
      <c r="F248" s="42">
        <f t="shared" si="42"/>
        <v>49.64</v>
      </c>
      <c r="G248" s="42">
        <f t="shared" si="38"/>
        <v>1.0620000000000001</v>
      </c>
      <c r="H248" s="42">
        <v>53.1</v>
      </c>
      <c r="I248" s="42">
        <v>117.87</v>
      </c>
      <c r="J248" s="42">
        <f t="shared" si="39"/>
        <v>2.3574000000000002</v>
      </c>
      <c r="K248" s="44" t="s">
        <v>10</v>
      </c>
      <c r="L248" s="12"/>
      <c r="M248" s="31"/>
      <c r="N248" s="21"/>
      <c r="O248" s="16"/>
      <c r="P248" s="16"/>
      <c r="Q248" s="12"/>
      <c r="R248" s="16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  <c r="BR248" s="12"/>
      <c r="BS248" s="12"/>
      <c r="BT248" s="12"/>
      <c r="BU248" s="12"/>
      <c r="BV248" s="12"/>
      <c r="BW248" s="12"/>
      <c r="BX248" s="12"/>
      <c r="BY248" s="12"/>
      <c r="BZ248" s="12"/>
      <c r="CA248" s="12"/>
      <c r="CB248" s="12"/>
      <c r="CC248" s="12"/>
      <c r="CD248" s="12"/>
      <c r="CE248" s="12"/>
      <c r="CF248" s="12"/>
      <c r="CG248" s="12"/>
      <c r="CH248" s="12"/>
    </row>
    <row r="249" spans="1:86" s="14" customFormat="1" ht="22.5" x14ac:dyDescent="0.2">
      <c r="A249" s="39" t="s">
        <v>180</v>
      </c>
      <c r="B249" s="40">
        <v>20</v>
      </c>
      <c r="C249" s="41">
        <v>2.92</v>
      </c>
      <c r="D249" s="42">
        <f t="shared" si="50"/>
        <v>146</v>
      </c>
      <c r="E249" s="43">
        <f t="shared" si="41"/>
        <v>0.99280000000000002</v>
      </c>
      <c r="F249" s="42">
        <f t="shared" si="42"/>
        <v>49.64</v>
      </c>
      <c r="G249" s="42">
        <f t="shared" si="38"/>
        <v>1.0620000000000001</v>
      </c>
      <c r="H249" s="42">
        <v>53.1</v>
      </c>
      <c r="I249" s="42">
        <v>117.87</v>
      </c>
      <c r="J249" s="42">
        <f t="shared" si="39"/>
        <v>2.3574000000000002</v>
      </c>
      <c r="K249" s="44" t="s">
        <v>10</v>
      </c>
      <c r="L249" s="12"/>
      <c r="M249" s="31"/>
      <c r="N249" s="21"/>
      <c r="O249" s="16"/>
      <c r="P249" s="16"/>
      <c r="Q249" s="12"/>
      <c r="R249" s="16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  <c r="CE249" s="12"/>
      <c r="CF249" s="12"/>
      <c r="CG249" s="12"/>
      <c r="CH249" s="12"/>
    </row>
    <row r="250" spans="1:86" s="14" customFormat="1" ht="30" customHeight="1" x14ac:dyDescent="0.2">
      <c r="A250" s="39" t="s">
        <v>204</v>
      </c>
      <c r="B250" s="40">
        <v>20</v>
      </c>
      <c r="C250" s="41">
        <v>2.92</v>
      </c>
      <c r="D250" s="42">
        <f t="shared" si="50"/>
        <v>146</v>
      </c>
      <c r="E250" s="43">
        <f t="shared" si="41"/>
        <v>0.99280000000000002</v>
      </c>
      <c r="F250" s="42">
        <f t="shared" si="42"/>
        <v>49.64</v>
      </c>
      <c r="G250" s="42">
        <f t="shared" si="38"/>
        <v>1.0620000000000001</v>
      </c>
      <c r="H250" s="42">
        <v>53.1</v>
      </c>
      <c r="I250" s="42">
        <v>117.87</v>
      </c>
      <c r="J250" s="42">
        <f t="shared" si="39"/>
        <v>2.3574000000000002</v>
      </c>
      <c r="K250" s="44" t="s">
        <v>10</v>
      </c>
      <c r="L250" s="12"/>
      <c r="M250" s="31"/>
      <c r="N250" s="21"/>
      <c r="O250" s="16"/>
      <c r="P250" s="16"/>
      <c r="Q250" s="12"/>
      <c r="R250" s="16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  <c r="CE250" s="12"/>
      <c r="CF250" s="12"/>
      <c r="CG250" s="12"/>
      <c r="CH250" s="12"/>
    </row>
    <row r="251" spans="1:86" s="14" customFormat="1" ht="28.5" customHeight="1" x14ac:dyDescent="0.2">
      <c r="A251" s="39" t="s">
        <v>205</v>
      </c>
      <c r="B251" s="40">
        <v>20</v>
      </c>
      <c r="C251" s="41">
        <v>2.92</v>
      </c>
      <c r="D251" s="42">
        <f t="shared" si="50"/>
        <v>146</v>
      </c>
      <c r="E251" s="43">
        <f t="shared" si="41"/>
        <v>0.99280000000000002</v>
      </c>
      <c r="F251" s="42">
        <f t="shared" si="42"/>
        <v>49.64</v>
      </c>
      <c r="G251" s="42">
        <f t="shared" si="38"/>
        <v>1.0620000000000001</v>
      </c>
      <c r="H251" s="42">
        <v>53.1</v>
      </c>
      <c r="I251" s="42">
        <v>117.87</v>
      </c>
      <c r="J251" s="42">
        <f t="shared" si="39"/>
        <v>2.3574000000000002</v>
      </c>
      <c r="K251" s="44" t="s">
        <v>10</v>
      </c>
      <c r="L251" s="12"/>
      <c r="M251" s="31"/>
      <c r="N251" s="21"/>
      <c r="O251" s="16"/>
      <c r="P251" s="16"/>
      <c r="Q251" s="12"/>
      <c r="R251" s="16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  <c r="CE251" s="12"/>
      <c r="CF251" s="12"/>
      <c r="CG251" s="12"/>
      <c r="CH251" s="12"/>
    </row>
    <row r="252" spans="1:86" s="14" customFormat="1" ht="32.25" customHeight="1" x14ac:dyDescent="0.2">
      <c r="A252" s="39" t="s">
        <v>206</v>
      </c>
      <c r="B252" s="40">
        <v>20</v>
      </c>
      <c r="C252" s="41">
        <v>2.92</v>
      </c>
      <c r="D252" s="42">
        <f t="shared" si="50"/>
        <v>146</v>
      </c>
      <c r="E252" s="43">
        <f t="shared" si="41"/>
        <v>0.99280000000000002</v>
      </c>
      <c r="F252" s="42">
        <f t="shared" si="42"/>
        <v>49.64</v>
      </c>
      <c r="G252" s="42">
        <f t="shared" si="38"/>
        <v>1.0620000000000001</v>
      </c>
      <c r="H252" s="42">
        <v>53.1</v>
      </c>
      <c r="I252" s="42">
        <v>117.87</v>
      </c>
      <c r="J252" s="42">
        <f>I252/1000*B252</f>
        <v>2.3574000000000002</v>
      </c>
      <c r="K252" s="44" t="s">
        <v>10</v>
      </c>
      <c r="L252" s="12"/>
      <c r="M252" s="31"/>
      <c r="N252" s="21"/>
      <c r="O252" s="16"/>
      <c r="P252" s="16"/>
      <c r="Q252" s="12"/>
      <c r="R252" s="16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  <c r="CE252" s="12"/>
      <c r="CF252" s="12"/>
      <c r="CG252" s="12"/>
      <c r="CH252" s="12"/>
    </row>
    <row r="253" spans="1:86" s="14" customFormat="1" ht="32.25" customHeight="1" x14ac:dyDescent="0.2">
      <c r="A253" s="39" t="s">
        <v>376</v>
      </c>
      <c r="B253" s="40">
        <v>20</v>
      </c>
      <c r="C253" s="41">
        <v>3.9</v>
      </c>
      <c r="D253" s="42">
        <f t="shared" si="50"/>
        <v>195</v>
      </c>
      <c r="E253" s="43">
        <f t="shared" si="41"/>
        <v>1.3260000000000001</v>
      </c>
      <c r="F253" s="42">
        <f t="shared" si="42"/>
        <v>66.300000000000011</v>
      </c>
      <c r="G253" s="42">
        <f t="shared" si="38"/>
        <v>1.0620000000000001</v>
      </c>
      <c r="H253" s="42">
        <v>53.1</v>
      </c>
      <c r="I253" s="42">
        <f>F253+H253</f>
        <v>119.4</v>
      </c>
      <c r="J253" s="42">
        <f t="shared" ref="J253:J257" si="51">I253/1000*B253</f>
        <v>2.3879999999999999</v>
      </c>
      <c r="K253" s="44" t="s">
        <v>10</v>
      </c>
      <c r="L253" s="12"/>
      <c r="M253" s="31"/>
      <c r="N253" s="21"/>
      <c r="O253" s="16"/>
      <c r="P253" s="16"/>
      <c r="Q253" s="12"/>
      <c r="R253" s="16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  <c r="CE253" s="12"/>
      <c r="CF253" s="12"/>
      <c r="CG253" s="12"/>
      <c r="CH253" s="12"/>
    </row>
    <row r="254" spans="1:86" s="14" customFormat="1" ht="32.25" customHeight="1" x14ac:dyDescent="0.2">
      <c r="A254" s="39" t="s">
        <v>377</v>
      </c>
      <c r="B254" s="40">
        <v>20</v>
      </c>
      <c r="C254" s="41">
        <v>3.9</v>
      </c>
      <c r="D254" s="42">
        <f t="shared" si="50"/>
        <v>195</v>
      </c>
      <c r="E254" s="43">
        <f t="shared" si="41"/>
        <v>1.3260000000000001</v>
      </c>
      <c r="F254" s="42">
        <f t="shared" si="42"/>
        <v>66.300000000000011</v>
      </c>
      <c r="G254" s="42">
        <f t="shared" si="38"/>
        <v>1.0620000000000001</v>
      </c>
      <c r="H254" s="42">
        <v>53.1</v>
      </c>
      <c r="I254" s="42">
        <f>F254+H254</f>
        <v>119.4</v>
      </c>
      <c r="J254" s="42">
        <f t="shared" si="51"/>
        <v>2.3879999999999999</v>
      </c>
      <c r="K254" s="44" t="s">
        <v>10</v>
      </c>
      <c r="L254" s="12"/>
      <c r="M254" s="31"/>
      <c r="N254" s="21"/>
      <c r="O254" s="16"/>
      <c r="P254" s="16"/>
      <c r="Q254" s="12"/>
      <c r="R254" s="16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/>
      <c r="BX254" s="12"/>
      <c r="BY254" s="12"/>
      <c r="BZ254" s="12"/>
      <c r="CA254" s="12"/>
      <c r="CB254" s="12"/>
      <c r="CC254" s="12"/>
      <c r="CD254" s="12"/>
      <c r="CE254" s="12"/>
      <c r="CF254" s="12"/>
      <c r="CG254" s="12"/>
      <c r="CH254" s="12"/>
    </row>
    <row r="255" spans="1:86" s="14" customFormat="1" ht="32.25" customHeight="1" x14ac:dyDescent="0.2">
      <c r="A255" s="39" t="s">
        <v>374</v>
      </c>
      <c r="B255" s="40">
        <v>20</v>
      </c>
      <c r="C255" s="41">
        <v>4</v>
      </c>
      <c r="D255" s="42">
        <f>C255/B255*1000</f>
        <v>200</v>
      </c>
      <c r="E255" s="43">
        <f t="shared" si="41"/>
        <v>1.36</v>
      </c>
      <c r="F255" s="42">
        <f t="shared" si="42"/>
        <v>68</v>
      </c>
      <c r="G255" s="42">
        <f t="shared" si="38"/>
        <v>1.0620000000000001</v>
      </c>
      <c r="H255" s="42">
        <v>53.1</v>
      </c>
      <c r="I255" s="42">
        <f>F255+H255</f>
        <v>121.1</v>
      </c>
      <c r="J255" s="42">
        <f>I255/1000*B255</f>
        <v>2.4220000000000002</v>
      </c>
      <c r="K255" s="44" t="s">
        <v>10</v>
      </c>
      <c r="L255" s="12"/>
      <c r="M255" s="31"/>
      <c r="N255" s="21"/>
      <c r="O255" s="16"/>
      <c r="P255" s="16"/>
      <c r="Q255" s="12"/>
      <c r="R255" s="16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/>
      <c r="BY255" s="12"/>
      <c r="BZ255" s="12"/>
      <c r="CA255" s="12"/>
      <c r="CB255" s="12"/>
      <c r="CC255" s="12"/>
      <c r="CD255" s="12"/>
      <c r="CE255" s="12"/>
      <c r="CF255" s="12"/>
      <c r="CG255" s="12"/>
      <c r="CH255" s="12"/>
    </row>
    <row r="256" spans="1:86" s="14" customFormat="1" ht="32.25" customHeight="1" x14ac:dyDescent="0.2">
      <c r="A256" s="39" t="s">
        <v>375</v>
      </c>
      <c r="B256" s="40">
        <v>20</v>
      </c>
      <c r="C256" s="41">
        <v>4</v>
      </c>
      <c r="D256" s="42">
        <f t="shared" si="50"/>
        <v>200</v>
      </c>
      <c r="E256" s="43">
        <f t="shared" si="41"/>
        <v>1.36</v>
      </c>
      <c r="F256" s="42">
        <f t="shared" si="42"/>
        <v>68</v>
      </c>
      <c r="G256" s="42">
        <f>H256/1000*B256</f>
        <v>1.0620000000000001</v>
      </c>
      <c r="H256" s="42">
        <v>53.1</v>
      </c>
      <c r="I256" s="42">
        <f t="shared" ref="I256:I257" si="52">F256+H256</f>
        <v>121.1</v>
      </c>
      <c r="J256" s="42">
        <f t="shared" si="51"/>
        <v>2.4220000000000002</v>
      </c>
      <c r="K256" s="44" t="s">
        <v>10</v>
      </c>
      <c r="L256" s="12"/>
      <c r="M256" s="31"/>
      <c r="N256" s="21"/>
      <c r="O256" s="16"/>
      <c r="P256" s="16"/>
      <c r="Q256" s="12"/>
      <c r="R256" s="16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  <c r="CE256" s="12"/>
      <c r="CF256" s="12"/>
      <c r="CG256" s="12"/>
      <c r="CH256" s="12"/>
    </row>
    <row r="257" spans="1:86" s="14" customFormat="1" ht="32.25" customHeight="1" x14ac:dyDescent="0.2">
      <c r="A257" s="39" t="s">
        <v>373</v>
      </c>
      <c r="B257" s="40">
        <v>20</v>
      </c>
      <c r="C257" s="41">
        <v>4</v>
      </c>
      <c r="D257" s="42">
        <f t="shared" si="50"/>
        <v>200</v>
      </c>
      <c r="E257" s="43">
        <f t="shared" si="41"/>
        <v>1.36</v>
      </c>
      <c r="F257" s="42">
        <f t="shared" si="42"/>
        <v>68</v>
      </c>
      <c r="G257" s="42">
        <f t="shared" si="38"/>
        <v>1.0620000000000001</v>
      </c>
      <c r="H257" s="42">
        <v>53.1</v>
      </c>
      <c r="I257" s="42">
        <f t="shared" si="52"/>
        <v>121.1</v>
      </c>
      <c r="J257" s="42">
        <f t="shared" si="51"/>
        <v>2.4220000000000002</v>
      </c>
      <c r="K257" s="44" t="s">
        <v>10</v>
      </c>
      <c r="L257" s="12"/>
      <c r="M257" s="31"/>
      <c r="N257" s="21"/>
      <c r="O257" s="16"/>
      <c r="P257" s="16"/>
      <c r="Q257" s="12"/>
      <c r="R257" s="16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  <c r="BZ257" s="12"/>
      <c r="CA257" s="12"/>
      <c r="CB257" s="12"/>
      <c r="CC257" s="12"/>
      <c r="CD257" s="12"/>
      <c r="CE257" s="12"/>
      <c r="CF257" s="12"/>
      <c r="CG257" s="12"/>
      <c r="CH257" s="12"/>
    </row>
    <row r="258" spans="1:86" s="14" customFormat="1" ht="32.25" customHeight="1" x14ac:dyDescent="0.2">
      <c r="A258" s="39" t="s">
        <v>378</v>
      </c>
      <c r="B258" s="40">
        <v>20</v>
      </c>
      <c r="C258" s="41">
        <v>4.2</v>
      </c>
      <c r="D258" s="42">
        <f t="shared" si="50"/>
        <v>210.00000000000003</v>
      </c>
      <c r="E258" s="43">
        <f t="shared" si="41"/>
        <v>1.4280000000000002</v>
      </c>
      <c r="F258" s="42">
        <f t="shared" si="42"/>
        <v>71.40000000000002</v>
      </c>
      <c r="G258" s="42">
        <f t="shared" ref="G258" si="53">H258/1000*B258</f>
        <v>1.0620000000000001</v>
      </c>
      <c r="H258" s="42">
        <v>53.1</v>
      </c>
      <c r="I258" s="42">
        <f>F258+H258</f>
        <v>124.50000000000003</v>
      </c>
      <c r="J258" s="42">
        <f t="shared" ref="J258" si="54">I258/1000*B258</f>
        <v>2.4900000000000007</v>
      </c>
      <c r="K258" s="44" t="s">
        <v>10</v>
      </c>
      <c r="L258" s="12"/>
      <c r="M258" s="31"/>
      <c r="N258" s="21"/>
      <c r="O258" s="16"/>
      <c r="P258" s="16"/>
      <c r="Q258" s="12"/>
      <c r="R258" s="16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  <c r="BZ258" s="12"/>
      <c r="CA258" s="12"/>
      <c r="CB258" s="12"/>
      <c r="CC258" s="12"/>
      <c r="CD258" s="12"/>
      <c r="CE258" s="12"/>
      <c r="CF258" s="12"/>
      <c r="CG258" s="12"/>
      <c r="CH258" s="12"/>
    </row>
    <row r="259" spans="1:86" s="14" customFormat="1" ht="29.25" customHeight="1" x14ac:dyDescent="0.2">
      <c r="A259" s="48" t="s">
        <v>44</v>
      </c>
      <c r="B259" s="40">
        <v>20</v>
      </c>
      <c r="C259" s="41">
        <v>2.39</v>
      </c>
      <c r="D259" s="42">
        <f t="shared" si="50"/>
        <v>119.50000000000001</v>
      </c>
      <c r="E259" s="43">
        <f t="shared" si="41"/>
        <v>0.8126000000000001</v>
      </c>
      <c r="F259" s="42">
        <f t="shared" si="42"/>
        <v>40.63000000000001</v>
      </c>
      <c r="G259" s="42">
        <f t="shared" si="38"/>
        <v>1.0620000000000001</v>
      </c>
      <c r="H259" s="42">
        <v>53.1</v>
      </c>
      <c r="I259" s="42">
        <v>117.87</v>
      </c>
      <c r="J259" s="42">
        <f t="shared" si="39"/>
        <v>2.3574000000000002</v>
      </c>
      <c r="K259" s="44" t="s">
        <v>43</v>
      </c>
      <c r="L259" s="12"/>
      <c r="M259" s="31"/>
      <c r="N259" s="21"/>
      <c r="O259" s="16"/>
      <c r="P259" s="16"/>
      <c r="Q259" s="12"/>
      <c r="R259" s="16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/>
      <c r="BY259" s="12"/>
      <c r="BZ259" s="12"/>
      <c r="CA259" s="12"/>
      <c r="CB259" s="12"/>
      <c r="CC259" s="12"/>
      <c r="CD259" s="12"/>
      <c r="CE259" s="12"/>
      <c r="CF259" s="12"/>
      <c r="CG259" s="12"/>
      <c r="CH259" s="12"/>
    </row>
    <row r="260" spans="1:86" s="14" customFormat="1" ht="29.25" customHeight="1" x14ac:dyDescent="0.2">
      <c r="A260" s="48" t="s">
        <v>45</v>
      </c>
      <c r="B260" s="40">
        <v>20</v>
      </c>
      <c r="C260" s="41">
        <v>2.39</v>
      </c>
      <c r="D260" s="42">
        <f t="shared" si="50"/>
        <v>119.50000000000001</v>
      </c>
      <c r="E260" s="43">
        <f t="shared" si="41"/>
        <v>0.8126000000000001</v>
      </c>
      <c r="F260" s="42">
        <f t="shared" si="42"/>
        <v>40.63000000000001</v>
      </c>
      <c r="G260" s="42">
        <f t="shared" si="38"/>
        <v>1.0620000000000001</v>
      </c>
      <c r="H260" s="42">
        <v>53.1</v>
      </c>
      <c r="I260" s="42">
        <v>117.87</v>
      </c>
      <c r="J260" s="42">
        <f t="shared" si="39"/>
        <v>2.3574000000000002</v>
      </c>
      <c r="K260" s="44" t="s">
        <v>43</v>
      </c>
      <c r="L260" s="12"/>
      <c r="M260" s="31"/>
      <c r="N260" s="21"/>
      <c r="O260" s="16"/>
      <c r="P260" s="16"/>
      <c r="Q260" s="12"/>
      <c r="R260" s="16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  <c r="BR260" s="12"/>
      <c r="BS260" s="12"/>
      <c r="BT260" s="12"/>
      <c r="BU260" s="12"/>
      <c r="BV260" s="12"/>
      <c r="BW260" s="12"/>
      <c r="BX260" s="12"/>
      <c r="BY260" s="12"/>
      <c r="BZ260" s="12"/>
      <c r="CA260" s="12"/>
      <c r="CB260" s="12"/>
      <c r="CC260" s="12"/>
      <c r="CD260" s="12"/>
      <c r="CE260" s="12"/>
      <c r="CF260" s="12"/>
      <c r="CG260" s="12"/>
      <c r="CH260" s="12"/>
    </row>
    <row r="261" spans="1:86" s="14" customFormat="1" ht="29.25" customHeight="1" x14ac:dyDescent="0.2">
      <c r="A261" s="48" t="s">
        <v>92</v>
      </c>
      <c r="B261" s="40">
        <v>25</v>
      </c>
      <c r="C261" s="41">
        <v>2.79</v>
      </c>
      <c r="D261" s="42">
        <f t="shared" si="50"/>
        <v>111.60000000000001</v>
      </c>
      <c r="E261" s="43">
        <f t="shared" si="41"/>
        <v>0.94860000000000011</v>
      </c>
      <c r="F261" s="42">
        <f t="shared" si="42"/>
        <v>37.944000000000003</v>
      </c>
      <c r="G261" s="42">
        <f t="shared" si="38"/>
        <v>1.3275000000000001</v>
      </c>
      <c r="H261" s="42">
        <v>53.1</v>
      </c>
      <c r="I261" s="42">
        <v>117.87</v>
      </c>
      <c r="J261" s="42">
        <f t="shared" si="39"/>
        <v>2.9467500000000002</v>
      </c>
      <c r="K261" s="44" t="s">
        <v>43</v>
      </c>
      <c r="L261" s="12"/>
      <c r="M261" s="31"/>
      <c r="N261" s="21"/>
      <c r="O261" s="16"/>
      <c r="P261" s="16"/>
      <c r="Q261" s="12"/>
      <c r="R261" s="16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  <c r="CE261" s="12"/>
      <c r="CF261" s="12"/>
      <c r="CG261" s="12"/>
      <c r="CH261" s="12"/>
    </row>
    <row r="262" spans="1:86" s="14" customFormat="1" ht="27.75" customHeight="1" x14ac:dyDescent="0.2">
      <c r="A262" s="48" t="s">
        <v>93</v>
      </c>
      <c r="B262" s="40">
        <v>25</v>
      </c>
      <c r="C262" s="41">
        <v>2.79</v>
      </c>
      <c r="D262" s="42">
        <f t="shared" si="50"/>
        <v>111.60000000000001</v>
      </c>
      <c r="E262" s="43">
        <f t="shared" si="41"/>
        <v>0.94860000000000011</v>
      </c>
      <c r="F262" s="42">
        <f t="shared" si="42"/>
        <v>37.944000000000003</v>
      </c>
      <c r="G262" s="42">
        <f t="shared" si="38"/>
        <v>1.3275000000000001</v>
      </c>
      <c r="H262" s="42">
        <v>53.1</v>
      </c>
      <c r="I262" s="42">
        <v>117.87</v>
      </c>
      <c r="J262" s="42">
        <f t="shared" si="39"/>
        <v>2.9467500000000002</v>
      </c>
      <c r="K262" s="44" t="s">
        <v>43</v>
      </c>
      <c r="L262" s="12"/>
      <c r="M262" s="31"/>
      <c r="N262" s="21"/>
      <c r="O262" s="16"/>
      <c r="P262" s="16"/>
      <c r="Q262" s="12"/>
      <c r="R262" s="16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  <c r="CE262" s="12"/>
      <c r="CF262" s="12"/>
      <c r="CG262" s="12"/>
      <c r="CH262" s="12"/>
    </row>
    <row r="263" spans="1:86" customFormat="1" ht="36" customHeight="1" x14ac:dyDescent="0.2">
      <c r="A263" s="48" t="s">
        <v>353</v>
      </c>
      <c r="B263" s="40">
        <v>20</v>
      </c>
      <c r="C263" s="41">
        <v>4.9000000000000004</v>
      </c>
      <c r="D263" s="42">
        <f t="shared" si="50"/>
        <v>245.00000000000003</v>
      </c>
      <c r="E263" s="43">
        <f t="shared" si="41"/>
        <v>1.6660000000000001</v>
      </c>
      <c r="F263" s="42">
        <f t="shared" si="42"/>
        <v>83.300000000000011</v>
      </c>
      <c r="G263" s="42">
        <f t="shared" si="38"/>
        <v>1.0620000000000001</v>
      </c>
      <c r="H263" s="42">
        <v>53.1</v>
      </c>
      <c r="I263" s="42">
        <f t="shared" ref="I263:I267" si="55">F263+H263</f>
        <v>136.4</v>
      </c>
      <c r="J263" s="42">
        <f t="shared" si="39"/>
        <v>2.7279999999999998</v>
      </c>
      <c r="K263" s="44" t="s">
        <v>225</v>
      </c>
      <c r="L263" s="32"/>
      <c r="M263" s="54"/>
      <c r="N263" s="32"/>
      <c r="O263" s="52"/>
      <c r="P263" s="52"/>
      <c r="Q263" s="32"/>
      <c r="R263" s="5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  <c r="AR263" s="32"/>
      <c r="AS263" s="32"/>
      <c r="AT263" s="32"/>
      <c r="AU263" s="32"/>
      <c r="AV263" s="32"/>
      <c r="AW263" s="32"/>
      <c r="AX263" s="32"/>
      <c r="AY263" s="32"/>
      <c r="AZ263" s="32"/>
      <c r="BA263" s="32"/>
      <c r="BB263" s="32"/>
      <c r="BC263" s="32"/>
      <c r="BD263" s="32"/>
      <c r="BE263" s="32"/>
      <c r="BF263" s="32"/>
      <c r="BG263" s="32"/>
      <c r="BH263" s="32"/>
      <c r="BI263" s="32"/>
      <c r="BJ263" s="32"/>
      <c r="BK263" s="32"/>
      <c r="BL263" s="32"/>
      <c r="BM263" s="32"/>
      <c r="BN263" s="32"/>
      <c r="BO263" s="32"/>
      <c r="BP263" s="32"/>
      <c r="BQ263" s="32"/>
      <c r="BR263" s="32"/>
      <c r="BS263" s="32"/>
      <c r="BT263" s="32"/>
      <c r="BU263" s="32"/>
      <c r="BV263" s="32"/>
      <c r="BW263" s="32"/>
      <c r="BX263" s="32"/>
      <c r="BY263" s="32"/>
      <c r="BZ263" s="32"/>
      <c r="CA263" s="32"/>
      <c r="CB263" s="32"/>
      <c r="CC263" s="32"/>
      <c r="CD263" s="32"/>
      <c r="CE263" s="32"/>
      <c r="CF263" s="32"/>
      <c r="CG263" s="32"/>
      <c r="CH263" s="32"/>
    </row>
    <row r="264" spans="1:86" customFormat="1" ht="38.25" customHeight="1" x14ac:dyDescent="0.2">
      <c r="A264" s="39" t="s">
        <v>24</v>
      </c>
      <c r="B264" s="40">
        <v>20</v>
      </c>
      <c r="C264" s="41">
        <v>4.9000000000000004</v>
      </c>
      <c r="D264" s="42">
        <f t="shared" si="50"/>
        <v>245.00000000000003</v>
      </c>
      <c r="E264" s="43">
        <f t="shared" si="41"/>
        <v>1.6660000000000001</v>
      </c>
      <c r="F264" s="42">
        <f t="shared" si="42"/>
        <v>83.300000000000011</v>
      </c>
      <c r="G264" s="42">
        <f t="shared" si="38"/>
        <v>1.0620000000000001</v>
      </c>
      <c r="H264" s="42">
        <v>53.1</v>
      </c>
      <c r="I264" s="42">
        <f t="shared" si="55"/>
        <v>136.4</v>
      </c>
      <c r="J264" s="42">
        <f t="shared" si="39"/>
        <v>2.7279999999999998</v>
      </c>
      <c r="K264" s="44" t="s">
        <v>225</v>
      </c>
      <c r="L264" s="32"/>
      <c r="M264" s="54"/>
      <c r="N264" s="32"/>
      <c r="O264" s="52"/>
      <c r="P264" s="52"/>
      <c r="Q264" s="32"/>
      <c r="R264" s="5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  <c r="AQ264" s="32"/>
      <c r="AR264" s="32"/>
      <c r="AS264" s="32"/>
      <c r="AT264" s="32"/>
      <c r="AU264" s="32"/>
      <c r="AV264" s="32"/>
      <c r="AW264" s="32"/>
      <c r="AX264" s="32"/>
      <c r="AY264" s="32"/>
      <c r="AZ264" s="32"/>
      <c r="BA264" s="32"/>
      <c r="BB264" s="32"/>
      <c r="BC264" s="32"/>
      <c r="BD264" s="32"/>
      <c r="BE264" s="32"/>
      <c r="BF264" s="32"/>
      <c r="BG264" s="32"/>
      <c r="BH264" s="32"/>
      <c r="BI264" s="32"/>
      <c r="BJ264" s="32"/>
      <c r="BK264" s="32"/>
      <c r="BL264" s="32"/>
      <c r="BM264" s="32"/>
      <c r="BN264" s="32"/>
      <c r="BO264" s="32"/>
      <c r="BP264" s="32"/>
      <c r="BQ264" s="32"/>
      <c r="BR264" s="32"/>
      <c r="BS264" s="32"/>
      <c r="BT264" s="32"/>
      <c r="BU264" s="32"/>
      <c r="BV264" s="32"/>
      <c r="BW264" s="32"/>
      <c r="BX264" s="32"/>
      <c r="BY264" s="32"/>
      <c r="BZ264" s="32"/>
      <c r="CA264" s="32"/>
      <c r="CB264" s="32"/>
      <c r="CC264" s="32"/>
      <c r="CD264" s="32"/>
      <c r="CE264" s="32"/>
      <c r="CF264" s="32"/>
      <c r="CG264" s="32"/>
      <c r="CH264" s="32"/>
    </row>
    <row r="265" spans="1:86" customFormat="1" ht="31.5" customHeight="1" x14ac:dyDescent="0.2">
      <c r="A265" s="39" t="s">
        <v>8</v>
      </c>
      <c r="B265" s="40">
        <v>20</v>
      </c>
      <c r="C265" s="41">
        <v>4.9000000000000004</v>
      </c>
      <c r="D265" s="42">
        <f t="shared" si="50"/>
        <v>245.00000000000003</v>
      </c>
      <c r="E265" s="43">
        <f t="shared" si="41"/>
        <v>1.6660000000000001</v>
      </c>
      <c r="F265" s="42">
        <f t="shared" si="42"/>
        <v>83.300000000000011</v>
      </c>
      <c r="G265" s="42">
        <f t="shared" si="38"/>
        <v>1.0620000000000001</v>
      </c>
      <c r="H265" s="42">
        <v>53.1</v>
      </c>
      <c r="I265" s="42">
        <f t="shared" si="55"/>
        <v>136.4</v>
      </c>
      <c r="J265" s="42">
        <f t="shared" si="39"/>
        <v>2.7279999999999998</v>
      </c>
      <c r="K265" s="44" t="s">
        <v>225</v>
      </c>
      <c r="L265" s="32"/>
      <c r="M265" s="54"/>
      <c r="N265" s="32"/>
      <c r="O265" s="52"/>
      <c r="P265" s="52"/>
      <c r="Q265" s="32"/>
      <c r="R265" s="5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  <c r="AR265" s="32"/>
      <c r="AS265" s="32"/>
      <c r="AT265" s="32"/>
      <c r="AU265" s="32"/>
      <c r="AV265" s="32"/>
      <c r="AW265" s="32"/>
      <c r="AX265" s="32"/>
      <c r="AY265" s="32"/>
      <c r="AZ265" s="32"/>
      <c r="BA265" s="32"/>
      <c r="BB265" s="32"/>
      <c r="BC265" s="32"/>
      <c r="BD265" s="32"/>
      <c r="BE265" s="32"/>
      <c r="BF265" s="32"/>
      <c r="BG265" s="32"/>
      <c r="BH265" s="32"/>
      <c r="BI265" s="32"/>
      <c r="BJ265" s="32"/>
      <c r="BK265" s="32"/>
      <c r="BL265" s="32"/>
      <c r="BM265" s="32"/>
      <c r="BN265" s="32"/>
      <c r="BO265" s="32"/>
      <c r="BP265" s="32"/>
      <c r="BQ265" s="32"/>
      <c r="BR265" s="32"/>
      <c r="BS265" s="32"/>
      <c r="BT265" s="32"/>
      <c r="BU265" s="32"/>
      <c r="BV265" s="32"/>
      <c r="BW265" s="32"/>
      <c r="BX265" s="32"/>
      <c r="BY265" s="32"/>
      <c r="BZ265" s="32"/>
      <c r="CA265" s="32"/>
      <c r="CB265" s="32"/>
      <c r="CC265" s="32"/>
      <c r="CD265" s="32"/>
      <c r="CE265" s="32"/>
      <c r="CF265" s="32"/>
      <c r="CG265" s="32"/>
      <c r="CH265" s="32"/>
    </row>
    <row r="266" spans="1:86" customFormat="1" ht="26.25" customHeight="1" x14ac:dyDescent="0.2">
      <c r="A266" s="39" t="s">
        <v>270</v>
      </c>
      <c r="B266" s="40">
        <v>20</v>
      </c>
      <c r="C266" s="41">
        <v>4.9000000000000004</v>
      </c>
      <c r="D266" s="42">
        <f t="shared" si="50"/>
        <v>245.00000000000003</v>
      </c>
      <c r="E266" s="43">
        <f t="shared" si="41"/>
        <v>1.6660000000000001</v>
      </c>
      <c r="F266" s="42">
        <f t="shared" si="42"/>
        <v>83.300000000000011</v>
      </c>
      <c r="G266" s="42">
        <f t="shared" si="38"/>
        <v>1.0620000000000001</v>
      </c>
      <c r="H266" s="42">
        <v>53.1</v>
      </c>
      <c r="I266" s="42">
        <f t="shared" si="55"/>
        <v>136.4</v>
      </c>
      <c r="J266" s="42">
        <f t="shared" si="39"/>
        <v>2.7279999999999998</v>
      </c>
      <c r="K266" s="44" t="s">
        <v>225</v>
      </c>
      <c r="L266" s="32"/>
      <c r="M266" s="54"/>
      <c r="N266" s="32"/>
      <c r="O266" s="52"/>
      <c r="P266" s="52"/>
      <c r="Q266" s="32"/>
      <c r="R266" s="5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  <c r="AQ266" s="32"/>
      <c r="AR266" s="32"/>
      <c r="AS266" s="32"/>
      <c r="AT266" s="32"/>
      <c r="AU266" s="32"/>
      <c r="AV266" s="32"/>
      <c r="AW266" s="32"/>
      <c r="AX266" s="32"/>
      <c r="AY266" s="32"/>
      <c r="AZ266" s="32"/>
      <c r="BA266" s="32"/>
      <c r="BB266" s="32"/>
      <c r="BC266" s="32"/>
      <c r="BD266" s="32"/>
      <c r="BE266" s="32"/>
      <c r="BF266" s="32"/>
      <c r="BG266" s="32"/>
      <c r="BH266" s="32"/>
      <c r="BI266" s="32"/>
      <c r="BJ266" s="32"/>
      <c r="BK266" s="32"/>
      <c r="BL266" s="32"/>
      <c r="BM266" s="32"/>
      <c r="BN266" s="32"/>
      <c r="BO266" s="32"/>
      <c r="BP266" s="32"/>
      <c r="BQ266" s="32"/>
      <c r="BR266" s="32"/>
      <c r="BS266" s="32"/>
      <c r="BT266" s="32"/>
      <c r="BU266" s="32"/>
      <c r="BV266" s="32"/>
      <c r="BW266" s="32"/>
      <c r="BX266" s="32"/>
      <c r="BY266" s="32"/>
      <c r="BZ266" s="32"/>
      <c r="CA266" s="32"/>
      <c r="CB266" s="32"/>
      <c r="CC266" s="32"/>
      <c r="CD266" s="32"/>
      <c r="CE266" s="32"/>
      <c r="CF266" s="32"/>
      <c r="CG266" s="32"/>
      <c r="CH266" s="32"/>
    </row>
    <row r="267" spans="1:86" customFormat="1" ht="28.5" customHeight="1" x14ac:dyDescent="0.2">
      <c r="A267" s="39" t="s">
        <v>239</v>
      </c>
      <c r="B267" s="40">
        <v>20</v>
      </c>
      <c r="C267" s="41">
        <v>4.2</v>
      </c>
      <c r="D267" s="42">
        <f t="shared" si="50"/>
        <v>210.00000000000003</v>
      </c>
      <c r="E267" s="43">
        <f t="shared" si="41"/>
        <v>1.4280000000000002</v>
      </c>
      <c r="F267" s="42">
        <f t="shared" si="42"/>
        <v>71.40000000000002</v>
      </c>
      <c r="G267" s="42">
        <f t="shared" si="38"/>
        <v>1.0620000000000001</v>
      </c>
      <c r="H267" s="42">
        <v>53.1</v>
      </c>
      <c r="I267" s="42">
        <f t="shared" si="55"/>
        <v>124.50000000000003</v>
      </c>
      <c r="J267" s="42">
        <f t="shared" si="39"/>
        <v>2.4900000000000007</v>
      </c>
      <c r="K267" s="44" t="s">
        <v>225</v>
      </c>
      <c r="L267" s="32"/>
      <c r="M267" s="54"/>
      <c r="N267" s="32"/>
      <c r="O267" s="52"/>
      <c r="P267" s="52"/>
      <c r="Q267" s="32"/>
      <c r="R267" s="5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  <c r="AR267" s="32"/>
      <c r="AS267" s="32"/>
      <c r="AT267" s="32"/>
      <c r="AU267" s="32"/>
      <c r="AV267" s="32"/>
      <c r="AW267" s="32"/>
      <c r="AX267" s="32"/>
      <c r="AY267" s="32"/>
      <c r="AZ267" s="32"/>
      <c r="BA267" s="32"/>
      <c r="BB267" s="32"/>
      <c r="BC267" s="32"/>
      <c r="BD267" s="32"/>
      <c r="BE267" s="32"/>
      <c r="BF267" s="32"/>
      <c r="BG267" s="32"/>
      <c r="BH267" s="32"/>
      <c r="BI267" s="32"/>
      <c r="BJ267" s="32"/>
      <c r="BK267" s="32"/>
      <c r="BL267" s="32"/>
      <c r="BM267" s="32"/>
      <c r="BN267" s="32"/>
      <c r="BO267" s="32"/>
      <c r="BP267" s="32"/>
      <c r="BQ267" s="32"/>
      <c r="BR267" s="32"/>
      <c r="BS267" s="32"/>
      <c r="BT267" s="32"/>
      <c r="BU267" s="32"/>
      <c r="BV267" s="32"/>
      <c r="BW267" s="32"/>
      <c r="BX267" s="32"/>
      <c r="BY267" s="32"/>
      <c r="BZ267" s="32"/>
      <c r="CA267" s="32"/>
      <c r="CB267" s="32"/>
      <c r="CC267" s="32"/>
      <c r="CD267" s="32"/>
      <c r="CE267" s="32"/>
      <c r="CF267" s="32"/>
      <c r="CG267" s="32"/>
      <c r="CH267" s="32"/>
    </row>
    <row r="268" spans="1:86" customFormat="1" ht="30" customHeight="1" x14ac:dyDescent="0.2">
      <c r="A268" s="39" t="s">
        <v>240</v>
      </c>
      <c r="B268" s="40">
        <v>20</v>
      </c>
      <c r="C268" s="41">
        <v>4.2</v>
      </c>
      <c r="D268" s="42">
        <f t="shared" si="50"/>
        <v>210.00000000000003</v>
      </c>
      <c r="E268" s="43">
        <f t="shared" si="41"/>
        <v>1.4280000000000002</v>
      </c>
      <c r="F268" s="42">
        <f t="shared" si="42"/>
        <v>71.40000000000002</v>
      </c>
      <c r="G268" s="42">
        <f t="shared" si="38"/>
        <v>1.0620000000000001</v>
      </c>
      <c r="H268" s="42">
        <v>53.1</v>
      </c>
      <c r="I268" s="42">
        <f>F268+H268</f>
        <v>124.50000000000003</v>
      </c>
      <c r="J268" s="42">
        <f t="shared" si="39"/>
        <v>2.4900000000000007</v>
      </c>
      <c r="K268" s="44" t="s">
        <v>225</v>
      </c>
      <c r="L268" s="32"/>
      <c r="M268" s="54"/>
      <c r="N268" s="32"/>
      <c r="O268" s="52"/>
      <c r="P268" s="52"/>
      <c r="Q268" s="32"/>
      <c r="R268" s="5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  <c r="AR268" s="32"/>
      <c r="AS268" s="32"/>
      <c r="AT268" s="32"/>
      <c r="AU268" s="32"/>
      <c r="AV268" s="32"/>
      <c r="AW268" s="32"/>
      <c r="AX268" s="32"/>
      <c r="AY268" s="32"/>
      <c r="AZ268" s="32"/>
      <c r="BA268" s="32"/>
      <c r="BB268" s="32"/>
      <c r="BC268" s="32"/>
      <c r="BD268" s="32"/>
      <c r="BE268" s="32"/>
      <c r="BF268" s="32"/>
      <c r="BG268" s="32"/>
      <c r="BH268" s="32"/>
      <c r="BI268" s="32"/>
      <c r="BJ268" s="32"/>
      <c r="BK268" s="32"/>
      <c r="BL268" s="32"/>
      <c r="BM268" s="32"/>
      <c r="BN268" s="32"/>
      <c r="BO268" s="32"/>
      <c r="BP268" s="32"/>
      <c r="BQ268" s="32"/>
      <c r="BR268" s="32"/>
      <c r="BS268" s="32"/>
      <c r="BT268" s="32"/>
      <c r="BU268" s="32"/>
      <c r="BV268" s="32"/>
      <c r="BW268" s="32"/>
      <c r="BX268" s="32"/>
      <c r="BY268" s="32"/>
      <c r="BZ268" s="32"/>
      <c r="CA268" s="32"/>
      <c r="CB268" s="32"/>
      <c r="CC268" s="32"/>
      <c r="CD268" s="32"/>
      <c r="CE268" s="32"/>
      <c r="CF268" s="32"/>
      <c r="CG268" s="32"/>
      <c r="CH268" s="32"/>
    </row>
    <row r="269" spans="1:86" s="14" customFormat="1" ht="32.25" customHeight="1" x14ac:dyDescent="0.2">
      <c r="A269" s="39" t="s">
        <v>110</v>
      </c>
      <c r="B269" s="40">
        <v>20</v>
      </c>
      <c r="C269" s="41">
        <v>2.65</v>
      </c>
      <c r="D269" s="42">
        <f t="shared" si="50"/>
        <v>132.5</v>
      </c>
      <c r="E269" s="43">
        <f t="shared" si="41"/>
        <v>0.90100000000000002</v>
      </c>
      <c r="F269" s="42">
        <f t="shared" si="42"/>
        <v>45.050000000000004</v>
      </c>
      <c r="G269" s="42">
        <f t="shared" si="38"/>
        <v>1.0620000000000001</v>
      </c>
      <c r="H269" s="42">
        <v>53.1</v>
      </c>
      <c r="I269" s="42">
        <v>117.87</v>
      </c>
      <c r="J269" s="42">
        <f t="shared" si="39"/>
        <v>2.3574000000000002</v>
      </c>
      <c r="K269" s="44" t="s">
        <v>7</v>
      </c>
      <c r="L269" s="32"/>
      <c r="M269" s="31"/>
      <c r="N269" s="21"/>
      <c r="O269" s="16"/>
      <c r="P269" s="16"/>
      <c r="Q269" s="12"/>
      <c r="R269" s="16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  <c r="BJ269" s="12"/>
      <c r="BK269" s="12"/>
      <c r="BL269" s="12"/>
      <c r="BM269" s="12"/>
      <c r="BN269" s="12"/>
      <c r="BO269" s="12"/>
      <c r="BP269" s="12"/>
      <c r="BQ269" s="12"/>
      <c r="BR269" s="12"/>
      <c r="BS269" s="12"/>
      <c r="BT269" s="12"/>
      <c r="BU269" s="12"/>
      <c r="BV269" s="12"/>
      <c r="BW269" s="12"/>
      <c r="BX269" s="12"/>
      <c r="BY269" s="12"/>
      <c r="BZ269" s="12"/>
      <c r="CA269" s="12"/>
      <c r="CB269" s="12"/>
      <c r="CC269" s="12"/>
      <c r="CD269" s="12"/>
      <c r="CE269" s="12"/>
      <c r="CF269" s="12"/>
      <c r="CG269" s="12"/>
      <c r="CH269" s="12"/>
    </row>
    <row r="270" spans="1:86" s="14" customFormat="1" ht="38.25" customHeight="1" x14ac:dyDescent="0.2">
      <c r="A270" s="39" t="s">
        <v>112</v>
      </c>
      <c r="B270" s="40">
        <v>20</v>
      </c>
      <c r="C270" s="41">
        <v>2.65</v>
      </c>
      <c r="D270" s="42">
        <f t="shared" si="50"/>
        <v>132.5</v>
      </c>
      <c r="E270" s="43">
        <f t="shared" si="41"/>
        <v>0.90100000000000002</v>
      </c>
      <c r="F270" s="42">
        <f t="shared" si="42"/>
        <v>45.050000000000004</v>
      </c>
      <c r="G270" s="42">
        <f t="shared" si="38"/>
        <v>1.0620000000000001</v>
      </c>
      <c r="H270" s="42">
        <v>53.1</v>
      </c>
      <c r="I270" s="42">
        <v>117.87</v>
      </c>
      <c r="J270" s="42">
        <f t="shared" si="39"/>
        <v>2.3574000000000002</v>
      </c>
      <c r="K270" s="44" t="s">
        <v>7</v>
      </c>
      <c r="L270" s="32"/>
      <c r="M270" s="31"/>
      <c r="N270" s="21"/>
      <c r="O270" s="16"/>
      <c r="P270" s="16"/>
      <c r="Q270" s="12"/>
      <c r="R270" s="16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  <c r="BJ270" s="12"/>
      <c r="BK270" s="12"/>
      <c r="BL270" s="12"/>
      <c r="BM270" s="12"/>
      <c r="BN270" s="12"/>
      <c r="BO270" s="12"/>
      <c r="BP270" s="12"/>
      <c r="BQ270" s="12"/>
      <c r="BR270" s="12"/>
      <c r="BS270" s="12"/>
      <c r="BT270" s="12"/>
      <c r="BU270" s="12"/>
      <c r="BV270" s="12"/>
      <c r="BW270" s="12"/>
      <c r="BX270" s="12"/>
      <c r="BY270" s="12"/>
      <c r="BZ270" s="12"/>
      <c r="CA270" s="12"/>
      <c r="CB270" s="12"/>
      <c r="CC270" s="12"/>
      <c r="CD270" s="12"/>
      <c r="CE270" s="12"/>
      <c r="CF270" s="12"/>
      <c r="CG270" s="12"/>
      <c r="CH270" s="12"/>
    </row>
    <row r="271" spans="1:86" s="14" customFormat="1" ht="51.75" customHeight="1" x14ac:dyDescent="0.2">
      <c r="A271" s="39" t="s">
        <v>111</v>
      </c>
      <c r="B271" s="40">
        <v>20</v>
      </c>
      <c r="C271" s="41">
        <v>2.65</v>
      </c>
      <c r="D271" s="42">
        <f t="shared" si="50"/>
        <v>132.5</v>
      </c>
      <c r="E271" s="43">
        <f t="shared" si="41"/>
        <v>0.90100000000000002</v>
      </c>
      <c r="F271" s="42">
        <f t="shared" si="42"/>
        <v>45.050000000000004</v>
      </c>
      <c r="G271" s="42">
        <f t="shared" si="38"/>
        <v>1.0620000000000001</v>
      </c>
      <c r="H271" s="42">
        <v>53.1</v>
      </c>
      <c r="I271" s="42">
        <v>117.87</v>
      </c>
      <c r="J271" s="42">
        <f t="shared" si="39"/>
        <v>2.3574000000000002</v>
      </c>
      <c r="K271" s="44" t="s">
        <v>7</v>
      </c>
      <c r="L271" s="32"/>
      <c r="M271" s="31"/>
      <c r="N271" s="21"/>
      <c r="O271" s="16"/>
      <c r="P271" s="16"/>
      <c r="Q271" s="12"/>
      <c r="R271" s="16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2"/>
      <c r="BJ271" s="12"/>
      <c r="BK271" s="12"/>
      <c r="BL271" s="12"/>
      <c r="BM271" s="12"/>
      <c r="BN271" s="12"/>
      <c r="BO271" s="12"/>
      <c r="BP271" s="12"/>
      <c r="BQ271" s="12"/>
      <c r="BR271" s="12"/>
      <c r="BS271" s="12"/>
      <c r="BT271" s="12"/>
      <c r="BU271" s="12"/>
      <c r="BV271" s="12"/>
      <c r="BW271" s="12"/>
      <c r="BX271" s="12"/>
      <c r="BY271" s="12"/>
      <c r="BZ271" s="12"/>
      <c r="CA271" s="12"/>
      <c r="CB271" s="12"/>
      <c r="CC271" s="12"/>
      <c r="CD271" s="12"/>
      <c r="CE271" s="12"/>
      <c r="CF271" s="12"/>
      <c r="CG271" s="12"/>
      <c r="CH271" s="12"/>
    </row>
    <row r="272" spans="1:86" s="14" customFormat="1" ht="51.75" customHeight="1" x14ac:dyDescent="0.2">
      <c r="A272" s="39" t="s">
        <v>193</v>
      </c>
      <c r="B272" s="40">
        <v>20</v>
      </c>
      <c r="C272" s="41">
        <v>3.58</v>
      </c>
      <c r="D272" s="42">
        <f t="shared" si="50"/>
        <v>179</v>
      </c>
      <c r="E272" s="43">
        <f t="shared" si="41"/>
        <v>1.2172000000000001</v>
      </c>
      <c r="F272" s="42">
        <f t="shared" si="42"/>
        <v>60.860000000000007</v>
      </c>
      <c r="G272" s="42">
        <f t="shared" si="38"/>
        <v>1.0620000000000001</v>
      </c>
      <c r="H272" s="42">
        <v>53.1</v>
      </c>
      <c r="I272" s="42">
        <v>117.87</v>
      </c>
      <c r="J272" s="42">
        <f t="shared" si="39"/>
        <v>2.3574000000000002</v>
      </c>
      <c r="K272" s="44" t="s">
        <v>225</v>
      </c>
      <c r="L272" s="32"/>
      <c r="M272" s="31"/>
      <c r="N272" s="12"/>
      <c r="O272" s="16"/>
      <c r="P272" s="16"/>
      <c r="Q272" s="12"/>
      <c r="R272" s="16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  <c r="BJ272" s="12"/>
      <c r="BK272" s="12"/>
      <c r="BL272" s="12"/>
      <c r="BM272" s="12"/>
      <c r="BN272" s="12"/>
      <c r="BO272" s="12"/>
      <c r="BP272" s="12"/>
      <c r="BQ272" s="12"/>
      <c r="BR272" s="12"/>
      <c r="BS272" s="12"/>
      <c r="BT272" s="12"/>
      <c r="BU272" s="12"/>
      <c r="BV272" s="12"/>
      <c r="BW272" s="12"/>
      <c r="BX272" s="12"/>
      <c r="BY272" s="12"/>
      <c r="BZ272" s="12"/>
      <c r="CA272" s="12"/>
      <c r="CB272" s="12"/>
      <c r="CC272" s="12"/>
      <c r="CD272" s="12"/>
      <c r="CE272" s="12"/>
      <c r="CF272" s="12"/>
      <c r="CG272" s="12"/>
      <c r="CH272" s="12"/>
    </row>
    <row r="273" spans="1:86" s="14" customFormat="1" ht="51.75" customHeight="1" x14ac:dyDescent="0.2">
      <c r="A273" s="39" t="s">
        <v>137</v>
      </c>
      <c r="B273" s="40">
        <v>20</v>
      </c>
      <c r="C273" s="41">
        <v>3.32</v>
      </c>
      <c r="D273" s="42">
        <f t="shared" si="50"/>
        <v>165.99999999999997</v>
      </c>
      <c r="E273" s="43">
        <f t="shared" si="41"/>
        <v>1.1288</v>
      </c>
      <c r="F273" s="42">
        <f t="shared" si="42"/>
        <v>56.44</v>
      </c>
      <c r="G273" s="42">
        <f t="shared" si="38"/>
        <v>1.0620000000000001</v>
      </c>
      <c r="H273" s="42">
        <v>53.1</v>
      </c>
      <c r="I273" s="42">
        <v>117.87</v>
      </c>
      <c r="J273" s="42">
        <f t="shared" si="39"/>
        <v>2.3574000000000002</v>
      </c>
      <c r="K273" s="44" t="s">
        <v>7</v>
      </c>
      <c r="L273" s="32"/>
      <c r="M273" s="31"/>
      <c r="N273" s="12"/>
      <c r="O273" s="16"/>
      <c r="P273" s="16"/>
      <c r="Q273" s="12"/>
      <c r="R273" s="16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  <c r="BJ273" s="12"/>
      <c r="BK273" s="12"/>
      <c r="BL273" s="12"/>
      <c r="BM273" s="12"/>
      <c r="BN273" s="12"/>
      <c r="BO273" s="12"/>
      <c r="BP273" s="12"/>
      <c r="BQ273" s="12"/>
      <c r="BR273" s="12"/>
      <c r="BS273" s="12"/>
      <c r="BT273" s="12"/>
      <c r="BU273" s="12"/>
      <c r="BV273" s="12"/>
      <c r="BW273" s="12"/>
      <c r="BX273" s="12"/>
      <c r="BY273" s="12"/>
      <c r="BZ273" s="12"/>
      <c r="CA273" s="12"/>
      <c r="CB273" s="12"/>
      <c r="CC273" s="12"/>
      <c r="CD273" s="12"/>
      <c r="CE273" s="12"/>
      <c r="CF273" s="12"/>
      <c r="CG273" s="12"/>
      <c r="CH273" s="12"/>
    </row>
    <row r="274" spans="1:86" s="14" customFormat="1" ht="51.75" customHeight="1" x14ac:dyDescent="0.2">
      <c r="A274" s="39" t="s">
        <v>138</v>
      </c>
      <c r="B274" s="40">
        <v>20</v>
      </c>
      <c r="C274" s="41">
        <v>3.32</v>
      </c>
      <c r="D274" s="42">
        <f t="shared" si="50"/>
        <v>165.99999999999997</v>
      </c>
      <c r="E274" s="43">
        <f t="shared" si="41"/>
        <v>1.1288</v>
      </c>
      <c r="F274" s="42">
        <f t="shared" si="42"/>
        <v>56.44</v>
      </c>
      <c r="G274" s="42">
        <f t="shared" si="38"/>
        <v>1.0620000000000001</v>
      </c>
      <c r="H274" s="42">
        <v>53.1</v>
      </c>
      <c r="I274" s="42">
        <v>117.87</v>
      </c>
      <c r="J274" s="42">
        <f t="shared" si="39"/>
        <v>2.3574000000000002</v>
      </c>
      <c r="K274" s="44" t="s">
        <v>7</v>
      </c>
      <c r="L274" s="32"/>
      <c r="M274" s="31"/>
      <c r="N274" s="12"/>
      <c r="O274" s="16"/>
      <c r="P274" s="16"/>
      <c r="Q274" s="12"/>
      <c r="R274" s="16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2"/>
      <c r="BJ274" s="12"/>
      <c r="BK274" s="12"/>
      <c r="BL274" s="12"/>
      <c r="BM274" s="12"/>
      <c r="BN274" s="12"/>
      <c r="BO274" s="12"/>
      <c r="BP274" s="12"/>
      <c r="BQ274" s="12"/>
      <c r="BR274" s="12"/>
      <c r="BS274" s="12"/>
      <c r="BT274" s="12"/>
      <c r="BU274" s="12"/>
      <c r="BV274" s="12"/>
      <c r="BW274" s="12"/>
      <c r="BX274" s="12"/>
      <c r="BY274" s="12"/>
      <c r="BZ274" s="12"/>
      <c r="CA274" s="12"/>
      <c r="CB274" s="12"/>
      <c r="CC274" s="12"/>
      <c r="CD274" s="12"/>
      <c r="CE274" s="12"/>
      <c r="CF274" s="12"/>
      <c r="CG274" s="12"/>
      <c r="CH274" s="12"/>
    </row>
    <row r="275" spans="1:86" customFormat="1" ht="51.75" customHeight="1" x14ac:dyDescent="0.2">
      <c r="A275" s="39" t="s">
        <v>291</v>
      </c>
      <c r="B275" s="40">
        <v>20</v>
      </c>
      <c r="C275" s="41">
        <v>4.2</v>
      </c>
      <c r="D275" s="42">
        <f t="shared" si="50"/>
        <v>210.00000000000003</v>
      </c>
      <c r="E275" s="43">
        <f t="shared" si="41"/>
        <v>1.4280000000000002</v>
      </c>
      <c r="F275" s="42">
        <f t="shared" si="42"/>
        <v>71.40000000000002</v>
      </c>
      <c r="G275" s="42">
        <f t="shared" si="38"/>
        <v>1.0620000000000001</v>
      </c>
      <c r="H275" s="42">
        <v>53.1</v>
      </c>
      <c r="I275" s="42">
        <f t="shared" ref="I275:I280" si="56">F275+H275</f>
        <v>124.50000000000003</v>
      </c>
      <c r="J275" s="42">
        <f t="shared" si="39"/>
        <v>2.4900000000000007</v>
      </c>
      <c r="K275" s="44" t="s">
        <v>225</v>
      </c>
      <c r="L275" s="32"/>
      <c r="M275" s="54"/>
      <c r="N275" s="32"/>
      <c r="O275" s="52"/>
      <c r="P275" s="52"/>
      <c r="Q275" s="32"/>
      <c r="R275" s="5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  <c r="AR275" s="32"/>
      <c r="AS275" s="32"/>
      <c r="AT275" s="32"/>
      <c r="AU275" s="32"/>
      <c r="AV275" s="32"/>
      <c r="AW275" s="32"/>
      <c r="AX275" s="32"/>
      <c r="AY275" s="32"/>
      <c r="AZ275" s="32"/>
      <c r="BA275" s="32"/>
      <c r="BB275" s="32"/>
      <c r="BC275" s="32"/>
      <c r="BD275" s="32"/>
      <c r="BE275" s="32"/>
      <c r="BF275" s="32"/>
      <c r="BG275" s="32"/>
      <c r="BH275" s="32"/>
      <c r="BI275" s="32"/>
      <c r="BJ275" s="32"/>
      <c r="BK275" s="32"/>
      <c r="BL275" s="32"/>
      <c r="BM275" s="32"/>
      <c r="BN275" s="32"/>
      <c r="BO275" s="32"/>
      <c r="BP275" s="32"/>
      <c r="BQ275" s="32"/>
      <c r="BR275" s="32"/>
      <c r="BS275" s="32"/>
      <c r="BT275" s="32"/>
      <c r="BU275" s="32"/>
      <c r="BV275" s="32"/>
      <c r="BW275" s="32"/>
      <c r="BX275" s="32"/>
      <c r="BY275" s="32"/>
      <c r="BZ275" s="32"/>
      <c r="CA275" s="32"/>
      <c r="CB275" s="32"/>
      <c r="CC275" s="32"/>
      <c r="CD275" s="32"/>
      <c r="CE275" s="32"/>
      <c r="CF275" s="32"/>
      <c r="CG275" s="32"/>
      <c r="CH275" s="32"/>
    </row>
    <row r="276" spans="1:86" customFormat="1" ht="51.75" customHeight="1" x14ac:dyDescent="0.2">
      <c r="A276" s="39" t="s">
        <v>292</v>
      </c>
      <c r="B276" s="40">
        <v>20</v>
      </c>
      <c r="C276" s="41">
        <v>4.2</v>
      </c>
      <c r="D276" s="42">
        <f t="shared" si="50"/>
        <v>210.00000000000003</v>
      </c>
      <c r="E276" s="43">
        <f t="shared" si="41"/>
        <v>1.4280000000000002</v>
      </c>
      <c r="F276" s="42">
        <f t="shared" si="42"/>
        <v>71.40000000000002</v>
      </c>
      <c r="G276" s="42">
        <f t="shared" ref="G276:G346" si="57">H276/1000*B276</f>
        <v>1.0620000000000001</v>
      </c>
      <c r="H276" s="42">
        <v>53.1</v>
      </c>
      <c r="I276" s="42">
        <f t="shared" si="56"/>
        <v>124.50000000000003</v>
      </c>
      <c r="J276" s="42">
        <f t="shared" ref="J276:J346" si="58">I276/1000*B276</f>
        <v>2.4900000000000007</v>
      </c>
      <c r="K276" s="44" t="s">
        <v>225</v>
      </c>
      <c r="L276" s="32"/>
      <c r="M276" s="54"/>
      <c r="N276" s="32"/>
      <c r="O276" s="52"/>
      <c r="P276" s="52"/>
      <c r="Q276" s="32"/>
      <c r="R276" s="5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  <c r="AP276" s="32"/>
      <c r="AQ276" s="32"/>
      <c r="AR276" s="32"/>
      <c r="AS276" s="32"/>
      <c r="AT276" s="32"/>
      <c r="AU276" s="32"/>
      <c r="AV276" s="32"/>
      <c r="AW276" s="32"/>
      <c r="AX276" s="32"/>
      <c r="AY276" s="32"/>
      <c r="AZ276" s="32"/>
      <c r="BA276" s="32"/>
      <c r="BB276" s="32"/>
      <c r="BC276" s="32"/>
      <c r="BD276" s="32"/>
      <c r="BE276" s="32"/>
      <c r="BF276" s="32"/>
      <c r="BG276" s="32"/>
      <c r="BH276" s="32"/>
      <c r="BI276" s="32"/>
      <c r="BJ276" s="32"/>
      <c r="BK276" s="32"/>
      <c r="BL276" s="32"/>
      <c r="BM276" s="32"/>
      <c r="BN276" s="32"/>
      <c r="BO276" s="32"/>
      <c r="BP276" s="32"/>
      <c r="BQ276" s="32"/>
      <c r="BR276" s="32"/>
      <c r="BS276" s="32"/>
      <c r="BT276" s="32"/>
      <c r="BU276" s="32"/>
      <c r="BV276" s="32"/>
      <c r="BW276" s="32"/>
      <c r="BX276" s="32"/>
      <c r="BY276" s="32"/>
      <c r="BZ276" s="32"/>
      <c r="CA276" s="32"/>
      <c r="CB276" s="32"/>
      <c r="CC276" s="32"/>
      <c r="CD276" s="32"/>
      <c r="CE276" s="32"/>
      <c r="CF276" s="32"/>
      <c r="CG276" s="32"/>
      <c r="CH276" s="32"/>
    </row>
    <row r="277" spans="1:86" customFormat="1" ht="51.75" customHeight="1" x14ac:dyDescent="0.2">
      <c r="A277" s="39" t="s">
        <v>293</v>
      </c>
      <c r="B277" s="40">
        <v>20</v>
      </c>
      <c r="C277" s="41">
        <v>4.2</v>
      </c>
      <c r="D277" s="42">
        <f t="shared" ref="D277:D303" si="59">C277/B277*1000</f>
        <v>210.00000000000003</v>
      </c>
      <c r="E277" s="43">
        <f t="shared" si="41"/>
        <v>1.4280000000000002</v>
      </c>
      <c r="F277" s="42">
        <f t="shared" si="42"/>
        <v>71.40000000000002</v>
      </c>
      <c r="G277" s="42">
        <f t="shared" si="57"/>
        <v>1.0620000000000001</v>
      </c>
      <c r="H277" s="42">
        <v>53.1</v>
      </c>
      <c r="I277" s="42">
        <f t="shared" si="56"/>
        <v>124.50000000000003</v>
      </c>
      <c r="J277" s="42">
        <f t="shared" si="58"/>
        <v>2.4900000000000007</v>
      </c>
      <c r="K277" s="44" t="s">
        <v>225</v>
      </c>
      <c r="L277" s="32"/>
      <c r="M277" s="54"/>
      <c r="N277" s="32"/>
      <c r="O277" s="52"/>
      <c r="P277" s="52"/>
      <c r="Q277" s="32"/>
      <c r="R277" s="5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  <c r="AR277" s="32"/>
      <c r="AS277" s="32"/>
      <c r="AT277" s="32"/>
      <c r="AU277" s="32"/>
      <c r="AV277" s="32"/>
      <c r="AW277" s="32"/>
      <c r="AX277" s="32"/>
      <c r="AY277" s="32"/>
      <c r="AZ277" s="32"/>
      <c r="BA277" s="32"/>
      <c r="BB277" s="32"/>
      <c r="BC277" s="32"/>
      <c r="BD277" s="32"/>
      <c r="BE277" s="32"/>
      <c r="BF277" s="32"/>
      <c r="BG277" s="32"/>
      <c r="BH277" s="32"/>
      <c r="BI277" s="32"/>
      <c r="BJ277" s="32"/>
      <c r="BK277" s="32"/>
      <c r="BL277" s="32"/>
      <c r="BM277" s="32"/>
      <c r="BN277" s="32"/>
      <c r="BO277" s="32"/>
      <c r="BP277" s="32"/>
      <c r="BQ277" s="32"/>
      <c r="BR277" s="32"/>
      <c r="BS277" s="32"/>
      <c r="BT277" s="32"/>
      <c r="BU277" s="32"/>
      <c r="BV277" s="32"/>
      <c r="BW277" s="32"/>
      <c r="BX277" s="32"/>
      <c r="BY277" s="32"/>
      <c r="BZ277" s="32"/>
      <c r="CA277" s="32"/>
      <c r="CB277" s="32"/>
      <c r="CC277" s="32"/>
      <c r="CD277" s="32"/>
      <c r="CE277" s="32"/>
      <c r="CF277" s="32"/>
      <c r="CG277" s="32"/>
      <c r="CH277" s="32"/>
    </row>
    <row r="278" spans="1:86" customFormat="1" ht="51.75" customHeight="1" x14ac:dyDescent="0.2">
      <c r="A278" s="39" t="s">
        <v>294</v>
      </c>
      <c r="B278" s="40">
        <v>20</v>
      </c>
      <c r="C278" s="41">
        <v>4.2</v>
      </c>
      <c r="D278" s="42">
        <f t="shared" si="59"/>
        <v>210.00000000000003</v>
      </c>
      <c r="E278" s="43">
        <f t="shared" si="41"/>
        <v>1.4280000000000002</v>
      </c>
      <c r="F278" s="42">
        <f t="shared" si="42"/>
        <v>71.40000000000002</v>
      </c>
      <c r="G278" s="42">
        <f t="shared" si="57"/>
        <v>1.0620000000000001</v>
      </c>
      <c r="H278" s="42">
        <v>53.1</v>
      </c>
      <c r="I278" s="42">
        <f t="shared" si="56"/>
        <v>124.50000000000003</v>
      </c>
      <c r="J278" s="42">
        <f t="shared" si="58"/>
        <v>2.4900000000000007</v>
      </c>
      <c r="K278" s="44" t="s">
        <v>225</v>
      </c>
      <c r="L278" s="32"/>
      <c r="M278" s="54"/>
      <c r="N278" s="32"/>
      <c r="O278" s="52"/>
      <c r="P278" s="52"/>
      <c r="Q278" s="32"/>
      <c r="R278" s="5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  <c r="AP278" s="32"/>
      <c r="AQ278" s="32"/>
      <c r="AR278" s="32"/>
      <c r="AS278" s="32"/>
      <c r="AT278" s="32"/>
      <c r="AU278" s="32"/>
      <c r="AV278" s="32"/>
      <c r="AW278" s="32"/>
      <c r="AX278" s="32"/>
      <c r="AY278" s="32"/>
      <c r="AZ278" s="32"/>
      <c r="BA278" s="32"/>
      <c r="BB278" s="32"/>
      <c r="BC278" s="32"/>
      <c r="BD278" s="32"/>
      <c r="BE278" s="32"/>
      <c r="BF278" s="32"/>
      <c r="BG278" s="32"/>
      <c r="BH278" s="32"/>
      <c r="BI278" s="32"/>
      <c r="BJ278" s="32"/>
      <c r="BK278" s="32"/>
      <c r="BL278" s="32"/>
      <c r="BM278" s="32"/>
      <c r="BN278" s="32"/>
      <c r="BO278" s="32"/>
      <c r="BP278" s="32"/>
      <c r="BQ278" s="32"/>
      <c r="BR278" s="32"/>
      <c r="BS278" s="32"/>
      <c r="BT278" s="32"/>
      <c r="BU278" s="32"/>
      <c r="BV278" s="32"/>
      <c r="BW278" s="32"/>
      <c r="BX278" s="32"/>
      <c r="BY278" s="32"/>
      <c r="BZ278" s="32"/>
      <c r="CA278" s="32"/>
      <c r="CB278" s="32"/>
      <c r="CC278" s="32"/>
      <c r="CD278" s="32"/>
      <c r="CE278" s="32"/>
      <c r="CF278" s="32"/>
      <c r="CG278" s="32"/>
      <c r="CH278" s="32"/>
    </row>
    <row r="279" spans="1:86" customFormat="1" ht="41.25" customHeight="1" x14ac:dyDescent="0.2">
      <c r="A279" s="48" t="s">
        <v>354</v>
      </c>
      <c r="B279" s="40">
        <v>20</v>
      </c>
      <c r="C279" s="41">
        <v>4</v>
      </c>
      <c r="D279" s="42">
        <f t="shared" si="59"/>
        <v>200</v>
      </c>
      <c r="E279" s="43">
        <f t="shared" si="41"/>
        <v>1.36</v>
      </c>
      <c r="F279" s="42">
        <f t="shared" si="42"/>
        <v>68</v>
      </c>
      <c r="G279" s="42">
        <f t="shared" si="57"/>
        <v>1.0620000000000001</v>
      </c>
      <c r="H279" s="42">
        <v>53.1</v>
      </c>
      <c r="I279" s="42">
        <f t="shared" si="56"/>
        <v>121.1</v>
      </c>
      <c r="J279" s="42">
        <f t="shared" si="58"/>
        <v>2.4220000000000002</v>
      </c>
      <c r="K279" s="44" t="s">
        <v>225</v>
      </c>
      <c r="L279" s="32"/>
      <c r="M279" s="54"/>
      <c r="N279" s="32"/>
      <c r="O279" s="52"/>
      <c r="P279" s="52"/>
      <c r="Q279" s="32"/>
      <c r="R279" s="5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  <c r="AQ279" s="32"/>
      <c r="AR279" s="32"/>
      <c r="AS279" s="32"/>
      <c r="AT279" s="32"/>
      <c r="AU279" s="32"/>
      <c r="AV279" s="32"/>
      <c r="AW279" s="32"/>
      <c r="AX279" s="32"/>
      <c r="AY279" s="32"/>
      <c r="AZ279" s="32"/>
      <c r="BA279" s="32"/>
      <c r="BB279" s="32"/>
      <c r="BC279" s="32"/>
      <c r="BD279" s="32"/>
      <c r="BE279" s="32"/>
      <c r="BF279" s="32"/>
      <c r="BG279" s="32"/>
      <c r="BH279" s="32"/>
      <c r="BI279" s="32"/>
      <c r="BJ279" s="32"/>
      <c r="BK279" s="32"/>
      <c r="BL279" s="32"/>
      <c r="BM279" s="32"/>
      <c r="BN279" s="32"/>
      <c r="BO279" s="32"/>
      <c r="BP279" s="32"/>
      <c r="BQ279" s="32"/>
      <c r="BR279" s="32"/>
      <c r="BS279" s="32"/>
      <c r="BT279" s="32"/>
      <c r="BU279" s="32"/>
      <c r="BV279" s="32"/>
      <c r="BW279" s="32"/>
      <c r="BX279" s="32"/>
      <c r="BY279" s="32"/>
      <c r="BZ279" s="32"/>
      <c r="CA279" s="32"/>
      <c r="CB279" s="32"/>
      <c r="CC279" s="32"/>
      <c r="CD279" s="32"/>
      <c r="CE279" s="32"/>
      <c r="CF279" s="32"/>
      <c r="CG279" s="32"/>
      <c r="CH279" s="32"/>
    </row>
    <row r="280" spans="1:86" customFormat="1" ht="51.75" customHeight="1" x14ac:dyDescent="0.2">
      <c r="A280" s="39" t="s">
        <v>6</v>
      </c>
      <c r="B280" s="40">
        <v>20</v>
      </c>
      <c r="C280" s="41">
        <v>4</v>
      </c>
      <c r="D280" s="42">
        <f t="shared" si="59"/>
        <v>200</v>
      </c>
      <c r="E280" s="43">
        <f t="shared" si="41"/>
        <v>1.36</v>
      </c>
      <c r="F280" s="42">
        <f t="shared" si="42"/>
        <v>68</v>
      </c>
      <c r="G280" s="42">
        <f t="shared" si="57"/>
        <v>1.0620000000000001</v>
      </c>
      <c r="H280" s="42">
        <v>53.1</v>
      </c>
      <c r="I280" s="42">
        <f t="shared" si="56"/>
        <v>121.1</v>
      </c>
      <c r="J280" s="42">
        <f t="shared" si="58"/>
        <v>2.4220000000000002</v>
      </c>
      <c r="K280" s="44" t="s">
        <v>225</v>
      </c>
      <c r="L280" s="32"/>
      <c r="M280" s="54"/>
      <c r="N280" s="32"/>
      <c r="O280" s="52"/>
      <c r="P280" s="52"/>
      <c r="Q280" s="32"/>
      <c r="R280" s="5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  <c r="AR280" s="32"/>
      <c r="AS280" s="32"/>
      <c r="AT280" s="32"/>
      <c r="AU280" s="32"/>
      <c r="AV280" s="32"/>
      <c r="AW280" s="32"/>
      <c r="AX280" s="32"/>
      <c r="AY280" s="32"/>
      <c r="AZ280" s="32"/>
      <c r="BA280" s="32"/>
      <c r="BB280" s="32"/>
      <c r="BC280" s="32"/>
      <c r="BD280" s="32"/>
      <c r="BE280" s="32"/>
      <c r="BF280" s="32"/>
      <c r="BG280" s="32"/>
      <c r="BH280" s="32"/>
      <c r="BI280" s="32"/>
      <c r="BJ280" s="32"/>
      <c r="BK280" s="32"/>
      <c r="BL280" s="32"/>
      <c r="BM280" s="32"/>
      <c r="BN280" s="32"/>
      <c r="BO280" s="32"/>
      <c r="BP280" s="32"/>
      <c r="BQ280" s="32"/>
      <c r="BR280" s="32"/>
      <c r="BS280" s="32"/>
      <c r="BT280" s="32"/>
      <c r="BU280" s="32"/>
      <c r="BV280" s="32"/>
      <c r="BW280" s="32"/>
      <c r="BX280" s="32"/>
      <c r="BY280" s="32"/>
      <c r="BZ280" s="32"/>
      <c r="CA280" s="32"/>
      <c r="CB280" s="32"/>
      <c r="CC280" s="32"/>
      <c r="CD280" s="32"/>
      <c r="CE280" s="32"/>
      <c r="CF280" s="32"/>
      <c r="CG280" s="32"/>
      <c r="CH280" s="32"/>
    </row>
    <row r="281" spans="1:86" s="14" customFormat="1" ht="51.75" customHeight="1" x14ac:dyDescent="0.2">
      <c r="A281" s="39" t="s">
        <v>177</v>
      </c>
      <c r="B281" s="40">
        <v>20</v>
      </c>
      <c r="C281" s="41">
        <v>3.05</v>
      </c>
      <c r="D281" s="42">
        <f t="shared" si="59"/>
        <v>152.5</v>
      </c>
      <c r="E281" s="43">
        <f t="shared" si="41"/>
        <v>1.0369999999999999</v>
      </c>
      <c r="F281" s="42">
        <f t="shared" si="42"/>
        <v>51.85</v>
      </c>
      <c r="G281" s="42">
        <f t="shared" si="57"/>
        <v>1.0620000000000001</v>
      </c>
      <c r="H281" s="42">
        <v>53.1</v>
      </c>
      <c r="I281" s="42">
        <v>117.87</v>
      </c>
      <c r="J281" s="42">
        <f t="shared" si="58"/>
        <v>2.3574000000000002</v>
      </c>
      <c r="K281" s="44" t="s">
        <v>7</v>
      </c>
      <c r="L281" s="32"/>
      <c r="M281" s="31"/>
      <c r="N281" s="12"/>
      <c r="O281" s="16"/>
      <c r="P281" s="16"/>
      <c r="Q281" s="12"/>
      <c r="R281" s="16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  <c r="BG281" s="12"/>
      <c r="BH281" s="12"/>
      <c r="BI281" s="12"/>
      <c r="BJ281" s="12"/>
      <c r="BK281" s="12"/>
      <c r="BL281" s="12"/>
      <c r="BM281" s="12"/>
      <c r="BN281" s="12"/>
      <c r="BO281" s="12"/>
      <c r="BP281" s="12"/>
      <c r="BQ281" s="12"/>
      <c r="BR281" s="12"/>
      <c r="BS281" s="12"/>
      <c r="BT281" s="12"/>
      <c r="BU281" s="12"/>
      <c r="BV281" s="12"/>
      <c r="BW281" s="12"/>
      <c r="BX281" s="12"/>
      <c r="BY281" s="12"/>
      <c r="BZ281" s="12"/>
      <c r="CA281" s="12"/>
      <c r="CB281" s="12"/>
      <c r="CC281" s="12"/>
      <c r="CD281" s="12"/>
      <c r="CE281" s="12"/>
      <c r="CF281" s="12"/>
      <c r="CG281" s="12"/>
      <c r="CH281" s="12"/>
    </row>
    <row r="282" spans="1:86" s="14" customFormat="1" ht="51.75" customHeight="1" x14ac:dyDescent="0.2">
      <c r="A282" s="39" t="s">
        <v>178</v>
      </c>
      <c r="B282" s="40">
        <v>20</v>
      </c>
      <c r="C282" s="41">
        <v>3.05</v>
      </c>
      <c r="D282" s="42">
        <f t="shared" si="59"/>
        <v>152.5</v>
      </c>
      <c r="E282" s="43">
        <f t="shared" si="41"/>
        <v>1.0369999999999999</v>
      </c>
      <c r="F282" s="42">
        <f t="shared" si="42"/>
        <v>51.85</v>
      </c>
      <c r="G282" s="42">
        <f t="shared" si="57"/>
        <v>1.0620000000000001</v>
      </c>
      <c r="H282" s="42">
        <v>53.1</v>
      </c>
      <c r="I282" s="42">
        <v>117.87</v>
      </c>
      <c r="J282" s="42">
        <f t="shared" si="58"/>
        <v>2.3574000000000002</v>
      </c>
      <c r="K282" s="44" t="s">
        <v>7</v>
      </c>
      <c r="L282" s="32"/>
      <c r="M282" s="31"/>
      <c r="N282" s="12"/>
      <c r="O282" s="16"/>
      <c r="P282" s="16"/>
      <c r="Q282" s="12"/>
      <c r="R282" s="16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  <c r="BF282" s="12"/>
      <c r="BG282" s="12"/>
      <c r="BH282" s="12"/>
      <c r="BI282" s="12"/>
      <c r="BJ282" s="12"/>
      <c r="BK282" s="12"/>
      <c r="BL282" s="12"/>
      <c r="BM282" s="12"/>
      <c r="BN282" s="12"/>
      <c r="BO282" s="12"/>
      <c r="BP282" s="12"/>
      <c r="BQ282" s="12"/>
      <c r="BR282" s="12"/>
      <c r="BS282" s="12"/>
      <c r="BT282" s="12"/>
      <c r="BU282" s="12"/>
      <c r="BV282" s="12"/>
      <c r="BW282" s="12"/>
      <c r="BX282" s="12"/>
      <c r="BY282" s="12"/>
      <c r="BZ282" s="12"/>
      <c r="CA282" s="12"/>
      <c r="CB282" s="12"/>
      <c r="CC282" s="12"/>
      <c r="CD282" s="12"/>
      <c r="CE282" s="12"/>
      <c r="CF282" s="12"/>
      <c r="CG282" s="12"/>
      <c r="CH282" s="12"/>
    </row>
    <row r="283" spans="1:86" s="14" customFormat="1" ht="51.75" customHeight="1" x14ac:dyDescent="0.2">
      <c r="A283" s="39" t="s">
        <v>105</v>
      </c>
      <c r="B283" s="40">
        <v>20</v>
      </c>
      <c r="C283" s="41">
        <v>3.32</v>
      </c>
      <c r="D283" s="42">
        <f t="shared" si="59"/>
        <v>165.99999999999997</v>
      </c>
      <c r="E283" s="43">
        <f t="shared" si="41"/>
        <v>1.1288</v>
      </c>
      <c r="F283" s="42">
        <f t="shared" si="42"/>
        <v>56.44</v>
      </c>
      <c r="G283" s="42">
        <f t="shared" si="57"/>
        <v>1.0620000000000001</v>
      </c>
      <c r="H283" s="42">
        <v>53.1</v>
      </c>
      <c r="I283" s="42">
        <v>117.87</v>
      </c>
      <c r="J283" s="42">
        <f t="shared" si="58"/>
        <v>2.3574000000000002</v>
      </c>
      <c r="K283" s="44" t="s">
        <v>225</v>
      </c>
      <c r="L283" s="32"/>
      <c r="M283" s="31"/>
      <c r="N283" s="12"/>
      <c r="O283" s="16"/>
      <c r="P283" s="16"/>
      <c r="Q283" s="12"/>
      <c r="R283" s="16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  <c r="BE283" s="12"/>
      <c r="BF283" s="12"/>
      <c r="BG283" s="12"/>
      <c r="BH283" s="12"/>
      <c r="BI283" s="12"/>
      <c r="BJ283" s="12"/>
      <c r="BK283" s="12"/>
      <c r="BL283" s="12"/>
      <c r="BM283" s="12"/>
      <c r="BN283" s="12"/>
      <c r="BO283" s="12"/>
      <c r="BP283" s="12"/>
      <c r="BQ283" s="12"/>
      <c r="BR283" s="12"/>
      <c r="BS283" s="12"/>
      <c r="BT283" s="12"/>
      <c r="BU283" s="12"/>
      <c r="BV283" s="12"/>
      <c r="BW283" s="12"/>
      <c r="BX283" s="12"/>
      <c r="BY283" s="12"/>
      <c r="BZ283" s="12"/>
      <c r="CA283" s="12"/>
      <c r="CB283" s="12"/>
      <c r="CC283" s="12"/>
      <c r="CD283" s="12"/>
      <c r="CE283" s="12"/>
      <c r="CF283" s="12"/>
      <c r="CG283" s="12"/>
      <c r="CH283" s="12"/>
    </row>
    <row r="284" spans="1:86" customFormat="1" ht="51.75" customHeight="1" x14ac:dyDescent="0.2">
      <c r="A284" s="39" t="s">
        <v>116</v>
      </c>
      <c r="B284" s="40">
        <v>20</v>
      </c>
      <c r="C284" s="41">
        <v>4</v>
      </c>
      <c r="D284" s="42">
        <f t="shared" si="59"/>
        <v>200</v>
      </c>
      <c r="E284" s="43">
        <f t="shared" ref="E284:E356" si="60">C284*34%</f>
        <v>1.36</v>
      </c>
      <c r="F284" s="42">
        <f t="shared" ref="F284:F356" si="61">D284*34%</f>
        <v>68</v>
      </c>
      <c r="G284" s="42">
        <f t="shared" si="57"/>
        <v>1.0620000000000001</v>
      </c>
      <c r="H284" s="42">
        <v>53.1</v>
      </c>
      <c r="I284" s="42">
        <f>F284+H284</f>
        <v>121.1</v>
      </c>
      <c r="J284" s="42">
        <f t="shared" si="58"/>
        <v>2.4220000000000002</v>
      </c>
      <c r="K284" s="44" t="s">
        <v>225</v>
      </c>
      <c r="L284" s="32"/>
      <c r="M284" s="54"/>
      <c r="N284" s="32"/>
      <c r="O284" s="52"/>
      <c r="P284" s="52"/>
      <c r="Q284" s="32"/>
      <c r="R284" s="5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2"/>
      <c r="BA284" s="32"/>
      <c r="BB284" s="32"/>
      <c r="BC284" s="32"/>
      <c r="BD284" s="32"/>
      <c r="BE284" s="32"/>
      <c r="BF284" s="32"/>
      <c r="BG284" s="32"/>
      <c r="BH284" s="32"/>
      <c r="BI284" s="32"/>
      <c r="BJ284" s="32"/>
      <c r="BK284" s="32"/>
      <c r="BL284" s="32"/>
      <c r="BM284" s="32"/>
      <c r="BN284" s="32"/>
      <c r="BO284" s="32"/>
      <c r="BP284" s="32"/>
      <c r="BQ284" s="32"/>
      <c r="BR284" s="32"/>
      <c r="BS284" s="32"/>
      <c r="BT284" s="32"/>
      <c r="BU284" s="32"/>
      <c r="BV284" s="32"/>
      <c r="BW284" s="32"/>
      <c r="BX284" s="32"/>
      <c r="BY284" s="32"/>
      <c r="BZ284" s="32"/>
      <c r="CA284" s="32"/>
      <c r="CB284" s="32"/>
      <c r="CC284" s="32"/>
      <c r="CD284" s="32"/>
      <c r="CE284" s="32"/>
      <c r="CF284" s="32"/>
      <c r="CG284" s="32"/>
      <c r="CH284" s="32"/>
    </row>
    <row r="285" spans="1:86" customFormat="1" ht="51.75" customHeight="1" x14ac:dyDescent="0.2">
      <c r="A285" s="48" t="s">
        <v>355</v>
      </c>
      <c r="B285" s="40">
        <v>20</v>
      </c>
      <c r="C285" s="41">
        <v>4</v>
      </c>
      <c r="D285" s="42">
        <f t="shared" si="59"/>
        <v>200</v>
      </c>
      <c r="E285" s="43">
        <f t="shared" si="60"/>
        <v>1.36</v>
      </c>
      <c r="F285" s="42">
        <f t="shared" si="61"/>
        <v>68</v>
      </c>
      <c r="G285" s="42">
        <f t="shared" si="57"/>
        <v>1.0620000000000001</v>
      </c>
      <c r="H285" s="42">
        <v>53.1</v>
      </c>
      <c r="I285" s="42">
        <f>F285+H285</f>
        <v>121.1</v>
      </c>
      <c r="J285" s="42">
        <f t="shared" si="58"/>
        <v>2.4220000000000002</v>
      </c>
      <c r="K285" s="44" t="s">
        <v>225</v>
      </c>
      <c r="L285" s="32"/>
      <c r="M285" s="54"/>
      <c r="N285" s="32"/>
      <c r="O285" s="52"/>
      <c r="P285" s="52"/>
      <c r="Q285" s="32"/>
      <c r="R285" s="5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  <c r="BA285" s="32"/>
      <c r="BB285" s="32"/>
      <c r="BC285" s="32"/>
      <c r="BD285" s="32"/>
      <c r="BE285" s="32"/>
      <c r="BF285" s="32"/>
      <c r="BG285" s="32"/>
      <c r="BH285" s="32"/>
      <c r="BI285" s="32"/>
      <c r="BJ285" s="32"/>
      <c r="BK285" s="32"/>
      <c r="BL285" s="32"/>
      <c r="BM285" s="32"/>
      <c r="BN285" s="32"/>
      <c r="BO285" s="32"/>
      <c r="BP285" s="32"/>
      <c r="BQ285" s="32"/>
      <c r="BR285" s="32"/>
      <c r="BS285" s="32"/>
      <c r="BT285" s="32"/>
      <c r="BU285" s="32"/>
      <c r="BV285" s="32"/>
      <c r="BW285" s="32"/>
      <c r="BX285" s="32"/>
      <c r="BY285" s="32"/>
      <c r="BZ285" s="32"/>
      <c r="CA285" s="32"/>
      <c r="CB285" s="32"/>
      <c r="CC285" s="32"/>
      <c r="CD285" s="32"/>
      <c r="CE285" s="32"/>
      <c r="CF285" s="32"/>
      <c r="CG285" s="32"/>
      <c r="CH285" s="32"/>
    </row>
    <row r="286" spans="1:86" customFormat="1" ht="51.75" customHeight="1" x14ac:dyDescent="0.2">
      <c r="A286" s="39" t="s">
        <v>117</v>
      </c>
      <c r="B286" s="40">
        <v>20</v>
      </c>
      <c r="C286" s="41">
        <v>2.79</v>
      </c>
      <c r="D286" s="42">
        <f t="shared" si="59"/>
        <v>139.5</v>
      </c>
      <c r="E286" s="43">
        <f t="shared" si="60"/>
        <v>0.94860000000000011</v>
      </c>
      <c r="F286" s="42">
        <f t="shared" si="61"/>
        <v>47.430000000000007</v>
      </c>
      <c r="G286" s="42">
        <f t="shared" si="57"/>
        <v>1.0620000000000001</v>
      </c>
      <c r="H286" s="42">
        <v>53.1</v>
      </c>
      <c r="I286" s="42">
        <v>117.87</v>
      </c>
      <c r="J286" s="42">
        <f t="shared" si="58"/>
        <v>2.3574000000000002</v>
      </c>
      <c r="K286" s="44" t="s">
        <v>7</v>
      </c>
      <c r="L286" s="32"/>
      <c r="M286" s="54"/>
      <c r="N286" s="51"/>
      <c r="O286" s="52"/>
      <c r="P286" s="52"/>
      <c r="Q286" s="32"/>
      <c r="R286" s="5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  <c r="AR286" s="32"/>
      <c r="AS286" s="32"/>
      <c r="AT286" s="32"/>
      <c r="AU286" s="32"/>
      <c r="AV286" s="32"/>
      <c r="AW286" s="32"/>
      <c r="AX286" s="32"/>
      <c r="AY286" s="32"/>
      <c r="AZ286" s="32"/>
      <c r="BA286" s="32"/>
      <c r="BB286" s="32"/>
      <c r="BC286" s="32"/>
      <c r="BD286" s="32"/>
      <c r="BE286" s="32"/>
      <c r="BF286" s="32"/>
      <c r="BG286" s="32"/>
      <c r="BH286" s="32"/>
      <c r="BI286" s="32"/>
      <c r="BJ286" s="32"/>
      <c r="BK286" s="32"/>
      <c r="BL286" s="32"/>
      <c r="BM286" s="32"/>
      <c r="BN286" s="32"/>
      <c r="BO286" s="32"/>
      <c r="BP286" s="32"/>
      <c r="BQ286" s="32"/>
      <c r="BR286" s="32"/>
      <c r="BS286" s="32"/>
      <c r="BT286" s="32"/>
      <c r="BU286" s="32"/>
      <c r="BV286" s="32"/>
      <c r="BW286" s="32"/>
      <c r="BX286" s="32"/>
      <c r="BY286" s="32"/>
      <c r="BZ286" s="32"/>
      <c r="CA286" s="32"/>
      <c r="CB286" s="32"/>
      <c r="CC286" s="32"/>
      <c r="CD286" s="32"/>
      <c r="CE286" s="32"/>
      <c r="CF286" s="32"/>
      <c r="CG286" s="32"/>
      <c r="CH286" s="32"/>
    </row>
    <row r="287" spans="1:86" customFormat="1" ht="51.75" customHeight="1" x14ac:dyDescent="0.2">
      <c r="A287" s="39" t="s">
        <v>118</v>
      </c>
      <c r="B287" s="40">
        <v>20</v>
      </c>
      <c r="C287" s="41">
        <v>2.79</v>
      </c>
      <c r="D287" s="42">
        <f t="shared" si="59"/>
        <v>139.5</v>
      </c>
      <c r="E287" s="43">
        <f t="shared" si="60"/>
        <v>0.94860000000000011</v>
      </c>
      <c r="F287" s="42">
        <f t="shared" si="61"/>
        <v>47.430000000000007</v>
      </c>
      <c r="G287" s="42">
        <f t="shared" si="57"/>
        <v>1.0620000000000001</v>
      </c>
      <c r="H287" s="42">
        <v>53.1</v>
      </c>
      <c r="I287" s="42">
        <v>117.87</v>
      </c>
      <c r="J287" s="42">
        <f t="shared" si="58"/>
        <v>2.3574000000000002</v>
      </c>
      <c r="K287" s="44" t="s">
        <v>7</v>
      </c>
      <c r="L287" s="32"/>
      <c r="M287" s="54"/>
      <c r="N287" s="51"/>
      <c r="O287" s="52"/>
      <c r="P287" s="52"/>
      <c r="Q287" s="32"/>
      <c r="R287" s="5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32"/>
      <c r="AP287" s="32"/>
      <c r="AQ287" s="32"/>
      <c r="AR287" s="32"/>
      <c r="AS287" s="32"/>
      <c r="AT287" s="32"/>
      <c r="AU287" s="32"/>
      <c r="AV287" s="32"/>
      <c r="AW287" s="32"/>
      <c r="AX287" s="32"/>
      <c r="AY287" s="32"/>
      <c r="AZ287" s="32"/>
      <c r="BA287" s="32"/>
      <c r="BB287" s="32"/>
      <c r="BC287" s="32"/>
      <c r="BD287" s="32"/>
      <c r="BE287" s="32"/>
      <c r="BF287" s="32"/>
      <c r="BG287" s="32"/>
      <c r="BH287" s="32"/>
      <c r="BI287" s="32"/>
      <c r="BJ287" s="32"/>
      <c r="BK287" s="32"/>
      <c r="BL287" s="32"/>
      <c r="BM287" s="32"/>
      <c r="BN287" s="32"/>
      <c r="BO287" s="32"/>
      <c r="BP287" s="32"/>
      <c r="BQ287" s="32"/>
      <c r="BR287" s="32"/>
      <c r="BS287" s="32"/>
      <c r="BT287" s="32"/>
      <c r="BU287" s="32"/>
      <c r="BV287" s="32"/>
      <c r="BW287" s="32"/>
      <c r="BX287" s="32"/>
      <c r="BY287" s="32"/>
      <c r="BZ287" s="32"/>
      <c r="CA287" s="32"/>
      <c r="CB287" s="32"/>
      <c r="CC287" s="32"/>
      <c r="CD287" s="32"/>
      <c r="CE287" s="32"/>
      <c r="CF287" s="32"/>
      <c r="CG287" s="32"/>
      <c r="CH287" s="32"/>
    </row>
    <row r="288" spans="1:86" customFormat="1" ht="51.75" customHeight="1" x14ac:dyDescent="0.2">
      <c r="A288" s="48" t="s">
        <v>356</v>
      </c>
      <c r="B288" s="40">
        <v>20</v>
      </c>
      <c r="C288" s="41">
        <v>4.5999999999999996</v>
      </c>
      <c r="D288" s="42">
        <f t="shared" si="59"/>
        <v>229.99999999999997</v>
      </c>
      <c r="E288" s="43">
        <f t="shared" si="60"/>
        <v>1.5640000000000001</v>
      </c>
      <c r="F288" s="42">
        <f t="shared" si="61"/>
        <v>78.2</v>
      </c>
      <c r="G288" s="42">
        <f t="shared" si="57"/>
        <v>1.0620000000000001</v>
      </c>
      <c r="H288" s="42">
        <v>53.1</v>
      </c>
      <c r="I288" s="42">
        <f>F288+H288</f>
        <v>131.30000000000001</v>
      </c>
      <c r="J288" s="42">
        <f t="shared" si="58"/>
        <v>2.6259999999999999</v>
      </c>
      <c r="K288" s="44" t="s">
        <v>225</v>
      </c>
      <c r="L288" s="32"/>
      <c r="M288" s="54"/>
      <c r="N288" s="55"/>
      <c r="O288" s="52"/>
      <c r="P288" s="52"/>
      <c r="Q288" s="32"/>
      <c r="R288" s="5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32"/>
      <c r="AP288" s="32"/>
      <c r="AQ288" s="32"/>
      <c r="AR288" s="32"/>
      <c r="AS288" s="32"/>
      <c r="AT288" s="32"/>
      <c r="AU288" s="32"/>
      <c r="AV288" s="32"/>
      <c r="AW288" s="32"/>
      <c r="AX288" s="32"/>
      <c r="AY288" s="32"/>
      <c r="AZ288" s="32"/>
      <c r="BA288" s="32"/>
      <c r="BB288" s="32"/>
      <c r="BC288" s="32"/>
      <c r="BD288" s="32"/>
      <c r="BE288" s="32"/>
      <c r="BF288" s="32"/>
      <c r="BG288" s="32"/>
      <c r="BH288" s="32"/>
      <c r="BI288" s="32"/>
      <c r="BJ288" s="32"/>
      <c r="BK288" s="32"/>
      <c r="BL288" s="32"/>
      <c r="BM288" s="32"/>
      <c r="BN288" s="32"/>
      <c r="BO288" s="32"/>
      <c r="BP288" s="32"/>
      <c r="BQ288" s="32"/>
      <c r="BR288" s="32"/>
      <c r="BS288" s="32"/>
      <c r="BT288" s="32"/>
      <c r="BU288" s="32"/>
      <c r="BV288" s="32"/>
      <c r="BW288" s="32"/>
      <c r="BX288" s="32"/>
      <c r="BY288" s="32"/>
      <c r="BZ288" s="32"/>
      <c r="CA288" s="32"/>
      <c r="CB288" s="32"/>
      <c r="CC288" s="32"/>
      <c r="CD288" s="32"/>
      <c r="CE288" s="32"/>
      <c r="CF288" s="32"/>
      <c r="CG288" s="32"/>
      <c r="CH288" s="32"/>
    </row>
    <row r="289" spans="1:86" customFormat="1" ht="51.75" customHeight="1" x14ac:dyDescent="0.2">
      <c r="A289" s="48" t="s">
        <v>357</v>
      </c>
      <c r="B289" s="40">
        <v>20</v>
      </c>
      <c r="C289" s="41">
        <v>4.7</v>
      </c>
      <c r="D289" s="42">
        <f t="shared" si="59"/>
        <v>235.00000000000003</v>
      </c>
      <c r="E289" s="43">
        <f t="shared" si="60"/>
        <v>1.5980000000000001</v>
      </c>
      <c r="F289" s="42">
        <f t="shared" si="61"/>
        <v>79.90000000000002</v>
      </c>
      <c r="G289" s="42">
        <f>H289/1000*B289</f>
        <v>1.0620000000000001</v>
      </c>
      <c r="H289" s="42">
        <v>53.1</v>
      </c>
      <c r="I289" s="42">
        <f>F289+H289</f>
        <v>133.00000000000003</v>
      </c>
      <c r="J289" s="42">
        <f t="shared" si="58"/>
        <v>2.6600000000000006</v>
      </c>
      <c r="K289" s="44" t="s">
        <v>225</v>
      </c>
      <c r="L289" s="32"/>
      <c r="M289" s="54"/>
      <c r="N289" s="32"/>
      <c r="O289" s="52"/>
      <c r="P289" s="52"/>
      <c r="Q289" s="32"/>
      <c r="R289" s="5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  <c r="AP289" s="32"/>
      <c r="AQ289" s="32"/>
      <c r="AR289" s="32"/>
      <c r="AS289" s="32"/>
      <c r="AT289" s="32"/>
      <c r="AU289" s="32"/>
      <c r="AV289" s="32"/>
      <c r="AW289" s="32"/>
      <c r="AX289" s="32"/>
      <c r="AY289" s="32"/>
      <c r="AZ289" s="32"/>
      <c r="BA289" s="32"/>
      <c r="BB289" s="32"/>
      <c r="BC289" s="32"/>
      <c r="BD289" s="32"/>
      <c r="BE289" s="32"/>
      <c r="BF289" s="32"/>
      <c r="BG289" s="32"/>
      <c r="BH289" s="32"/>
      <c r="BI289" s="32"/>
      <c r="BJ289" s="32"/>
      <c r="BK289" s="32"/>
      <c r="BL289" s="32"/>
      <c r="BM289" s="32"/>
      <c r="BN289" s="32"/>
      <c r="BO289" s="32"/>
      <c r="BP289" s="32"/>
      <c r="BQ289" s="32"/>
      <c r="BR289" s="32"/>
      <c r="BS289" s="32"/>
      <c r="BT289" s="32"/>
      <c r="BU289" s="32"/>
      <c r="BV289" s="32"/>
      <c r="BW289" s="32"/>
      <c r="BX289" s="32"/>
      <c r="BY289" s="32"/>
      <c r="BZ289" s="32"/>
      <c r="CA289" s="32"/>
      <c r="CB289" s="32"/>
      <c r="CC289" s="32"/>
      <c r="CD289" s="32"/>
      <c r="CE289" s="32"/>
      <c r="CF289" s="32"/>
      <c r="CG289" s="32"/>
      <c r="CH289" s="32"/>
    </row>
    <row r="290" spans="1:86" s="14" customFormat="1" ht="51.75" customHeight="1" x14ac:dyDescent="0.2">
      <c r="A290" s="39" t="s">
        <v>31</v>
      </c>
      <c r="B290" s="40">
        <v>20</v>
      </c>
      <c r="C290" s="41">
        <v>2.79</v>
      </c>
      <c r="D290" s="42">
        <f t="shared" si="59"/>
        <v>139.5</v>
      </c>
      <c r="E290" s="43">
        <f t="shared" si="60"/>
        <v>0.94860000000000011</v>
      </c>
      <c r="F290" s="42">
        <f t="shared" si="61"/>
        <v>47.430000000000007</v>
      </c>
      <c r="G290" s="42">
        <f t="shared" si="57"/>
        <v>1.0620000000000001</v>
      </c>
      <c r="H290" s="42">
        <v>53.1</v>
      </c>
      <c r="I290" s="42">
        <v>117.87</v>
      </c>
      <c r="J290" s="42">
        <f t="shared" si="58"/>
        <v>2.3574000000000002</v>
      </c>
      <c r="K290" s="44" t="s">
        <v>7</v>
      </c>
      <c r="L290" s="32"/>
      <c r="M290" s="31"/>
      <c r="N290" s="21"/>
      <c r="O290" s="16"/>
      <c r="P290" s="16"/>
      <c r="Q290" s="12"/>
      <c r="R290" s="16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  <c r="BE290" s="12"/>
      <c r="BF290" s="12"/>
      <c r="BG290" s="12"/>
      <c r="BH290" s="12"/>
      <c r="BI290" s="12"/>
      <c r="BJ290" s="12"/>
      <c r="BK290" s="12"/>
      <c r="BL290" s="12"/>
      <c r="BM290" s="12"/>
      <c r="BN290" s="12"/>
      <c r="BO290" s="12"/>
      <c r="BP290" s="12"/>
      <c r="BQ290" s="12"/>
      <c r="BR290" s="12"/>
      <c r="BS290" s="12"/>
      <c r="BT290" s="12"/>
      <c r="BU290" s="12"/>
      <c r="BV290" s="12"/>
      <c r="BW290" s="12"/>
      <c r="BX290" s="12"/>
      <c r="BY290" s="12"/>
      <c r="BZ290" s="12"/>
      <c r="CA290" s="12"/>
      <c r="CB290" s="12"/>
      <c r="CC290" s="12"/>
      <c r="CD290" s="12"/>
      <c r="CE290" s="12"/>
      <c r="CF290" s="12"/>
      <c r="CG290" s="12"/>
      <c r="CH290" s="12"/>
    </row>
    <row r="291" spans="1:86" s="14" customFormat="1" ht="51.75" customHeight="1" x14ac:dyDescent="0.2">
      <c r="A291" s="39" t="s">
        <v>32</v>
      </c>
      <c r="B291" s="40">
        <v>20</v>
      </c>
      <c r="C291" s="41">
        <v>2.79</v>
      </c>
      <c r="D291" s="42">
        <f t="shared" si="59"/>
        <v>139.5</v>
      </c>
      <c r="E291" s="43">
        <f t="shared" si="60"/>
        <v>0.94860000000000011</v>
      </c>
      <c r="F291" s="42">
        <f t="shared" si="61"/>
        <v>47.430000000000007</v>
      </c>
      <c r="G291" s="42">
        <f t="shared" si="57"/>
        <v>1.0620000000000001</v>
      </c>
      <c r="H291" s="42">
        <v>53.1</v>
      </c>
      <c r="I291" s="42">
        <v>117.87</v>
      </c>
      <c r="J291" s="42">
        <f t="shared" si="58"/>
        <v>2.3574000000000002</v>
      </c>
      <c r="K291" s="44" t="s">
        <v>7</v>
      </c>
      <c r="L291" s="32"/>
      <c r="M291" s="31"/>
      <c r="N291" s="21"/>
      <c r="O291" s="16"/>
      <c r="P291" s="16"/>
      <c r="Q291" s="12"/>
      <c r="R291" s="16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  <c r="BE291" s="12"/>
      <c r="BF291" s="12"/>
      <c r="BG291" s="12"/>
      <c r="BH291" s="12"/>
      <c r="BI291" s="12"/>
      <c r="BJ291" s="12"/>
      <c r="BK291" s="12"/>
      <c r="BL291" s="12"/>
      <c r="BM291" s="12"/>
      <c r="BN291" s="12"/>
      <c r="BO291" s="12"/>
      <c r="BP291" s="12"/>
      <c r="BQ291" s="12"/>
      <c r="BR291" s="12"/>
      <c r="BS291" s="12"/>
      <c r="BT291" s="12"/>
      <c r="BU291" s="12"/>
      <c r="BV291" s="12"/>
      <c r="BW291" s="12"/>
      <c r="BX291" s="12"/>
      <c r="BY291" s="12"/>
      <c r="BZ291" s="12"/>
      <c r="CA291" s="12"/>
      <c r="CB291" s="12"/>
      <c r="CC291" s="12"/>
      <c r="CD291" s="12"/>
      <c r="CE291" s="12"/>
      <c r="CF291" s="12"/>
      <c r="CG291" s="12"/>
      <c r="CH291" s="12"/>
    </row>
    <row r="292" spans="1:86" s="25" customFormat="1" ht="51.75" customHeight="1" x14ac:dyDescent="0.2">
      <c r="A292" s="39" t="s">
        <v>108</v>
      </c>
      <c r="B292" s="40">
        <v>20</v>
      </c>
      <c r="C292" s="41">
        <v>2.79</v>
      </c>
      <c r="D292" s="42">
        <f t="shared" si="59"/>
        <v>139.5</v>
      </c>
      <c r="E292" s="43">
        <f t="shared" si="60"/>
        <v>0.94860000000000011</v>
      </c>
      <c r="F292" s="42">
        <f t="shared" si="61"/>
        <v>47.430000000000007</v>
      </c>
      <c r="G292" s="42">
        <f t="shared" si="57"/>
        <v>1.0620000000000001</v>
      </c>
      <c r="H292" s="42">
        <v>53.1</v>
      </c>
      <c r="I292" s="42">
        <v>117.87</v>
      </c>
      <c r="J292" s="42">
        <f t="shared" si="58"/>
        <v>2.3574000000000002</v>
      </c>
      <c r="K292" s="44" t="s">
        <v>7</v>
      </c>
      <c r="L292" s="32"/>
      <c r="M292" s="31"/>
      <c r="N292" s="21"/>
      <c r="O292" s="16"/>
      <c r="P292" s="16"/>
      <c r="Q292" s="12"/>
      <c r="R292" s="16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  <c r="BE292" s="12"/>
      <c r="BF292" s="12"/>
      <c r="BG292" s="12"/>
      <c r="BH292" s="12"/>
      <c r="BI292" s="12"/>
      <c r="BJ292" s="12"/>
      <c r="BK292" s="12"/>
      <c r="BL292" s="12"/>
      <c r="BM292" s="12"/>
      <c r="BN292" s="12"/>
      <c r="BO292" s="12"/>
      <c r="BP292" s="12"/>
      <c r="BQ292" s="12"/>
      <c r="BR292" s="12"/>
      <c r="BS292" s="12"/>
      <c r="BT292" s="12"/>
      <c r="BU292" s="12"/>
      <c r="BV292" s="12"/>
      <c r="BW292" s="12"/>
      <c r="BX292" s="12"/>
      <c r="BY292" s="12"/>
      <c r="BZ292" s="12"/>
      <c r="CA292" s="12"/>
      <c r="CB292" s="12"/>
      <c r="CC292" s="12"/>
      <c r="CD292" s="12"/>
      <c r="CE292" s="12"/>
      <c r="CF292" s="12"/>
      <c r="CG292" s="12"/>
      <c r="CH292" s="12"/>
    </row>
    <row r="293" spans="1:86" s="14" customFormat="1" ht="51.75" customHeight="1" x14ac:dyDescent="0.2">
      <c r="A293" s="39" t="s">
        <v>109</v>
      </c>
      <c r="B293" s="40">
        <v>20</v>
      </c>
      <c r="C293" s="41">
        <v>2.79</v>
      </c>
      <c r="D293" s="42">
        <f t="shared" si="59"/>
        <v>139.5</v>
      </c>
      <c r="E293" s="43">
        <f t="shared" si="60"/>
        <v>0.94860000000000011</v>
      </c>
      <c r="F293" s="42">
        <f t="shared" si="61"/>
        <v>47.430000000000007</v>
      </c>
      <c r="G293" s="42">
        <f t="shared" si="57"/>
        <v>1.0620000000000001</v>
      </c>
      <c r="H293" s="42">
        <v>53.1</v>
      </c>
      <c r="I293" s="42">
        <v>117.87</v>
      </c>
      <c r="J293" s="42">
        <f t="shared" si="58"/>
        <v>2.3574000000000002</v>
      </c>
      <c r="K293" s="44" t="s">
        <v>7</v>
      </c>
      <c r="L293" s="32"/>
      <c r="M293" s="31"/>
      <c r="N293" s="21"/>
      <c r="O293" s="16"/>
      <c r="P293" s="16"/>
      <c r="Q293" s="12"/>
      <c r="R293" s="16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  <c r="BE293" s="12"/>
      <c r="BF293" s="12"/>
      <c r="BG293" s="12"/>
      <c r="BH293" s="12"/>
      <c r="BI293" s="12"/>
      <c r="BJ293" s="12"/>
      <c r="BK293" s="12"/>
      <c r="BL293" s="12"/>
      <c r="BM293" s="12"/>
      <c r="BN293" s="12"/>
      <c r="BO293" s="12"/>
      <c r="BP293" s="12"/>
      <c r="BQ293" s="12"/>
      <c r="BR293" s="12"/>
      <c r="BS293" s="12"/>
      <c r="BT293" s="12"/>
      <c r="BU293" s="12"/>
      <c r="BV293" s="12"/>
      <c r="BW293" s="12"/>
      <c r="BX293" s="12"/>
      <c r="BY293" s="12"/>
      <c r="BZ293" s="12"/>
      <c r="CA293" s="12"/>
      <c r="CB293" s="12"/>
      <c r="CC293" s="12"/>
      <c r="CD293" s="12"/>
      <c r="CE293" s="12"/>
      <c r="CF293" s="12"/>
      <c r="CG293" s="12"/>
      <c r="CH293" s="12"/>
    </row>
    <row r="294" spans="1:86" s="14" customFormat="1" ht="51.75" customHeight="1" x14ac:dyDescent="0.2">
      <c r="A294" s="39" t="s">
        <v>134</v>
      </c>
      <c r="B294" s="40">
        <v>20</v>
      </c>
      <c r="C294" s="41">
        <v>2.79</v>
      </c>
      <c r="D294" s="42">
        <f t="shared" si="59"/>
        <v>139.5</v>
      </c>
      <c r="E294" s="43">
        <f t="shared" si="60"/>
        <v>0.94860000000000011</v>
      </c>
      <c r="F294" s="42">
        <f t="shared" si="61"/>
        <v>47.430000000000007</v>
      </c>
      <c r="G294" s="42">
        <f t="shared" si="57"/>
        <v>1.0620000000000001</v>
      </c>
      <c r="H294" s="42">
        <v>53.1</v>
      </c>
      <c r="I294" s="42">
        <v>117.87</v>
      </c>
      <c r="J294" s="42">
        <f t="shared" si="58"/>
        <v>2.3574000000000002</v>
      </c>
      <c r="K294" s="44" t="s">
        <v>7</v>
      </c>
      <c r="L294" s="32"/>
      <c r="M294" s="31"/>
      <c r="N294" s="21"/>
      <c r="O294" s="16"/>
      <c r="P294" s="16"/>
      <c r="Q294" s="12"/>
      <c r="R294" s="16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  <c r="BE294" s="12"/>
      <c r="BF294" s="12"/>
      <c r="BG294" s="12"/>
      <c r="BH294" s="12"/>
      <c r="BI294" s="12"/>
      <c r="BJ294" s="12"/>
      <c r="BK294" s="12"/>
      <c r="BL294" s="12"/>
      <c r="BM294" s="12"/>
      <c r="BN294" s="12"/>
      <c r="BO294" s="12"/>
      <c r="BP294" s="12"/>
      <c r="BQ294" s="12"/>
      <c r="BR294" s="12"/>
      <c r="BS294" s="12"/>
      <c r="BT294" s="12"/>
      <c r="BU294" s="12"/>
      <c r="BV294" s="12"/>
      <c r="BW294" s="12"/>
      <c r="BX294" s="12"/>
      <c r="BY294" s="12"/>
      <c r="BZ294" s="12"/>
      <c r="CA294" s="12"/>
      <c r="CB294" s="12"/>
      <c r="CC294" s="12"/>
      <c r="CD294" s="12"/>
      <c r="CE294" s="12"/>
      <c r="CF294" s="12"/>
      <c r="CG294" s="12"/>
      <c r="CH294" s="12"/>
    </row>
    <row r="295" spans="1:86" s="14" customFormat="1" ht="51.75" customHeight="1" x14ac:dyDescent="0.2">
      <c r="A295" s="39" t="s">
        <v>135</v>
      </c>
      <c r="B295" s="40">
        <v>20</v>
      </c>
      <c r="C295" s="41">
        <v>2.79</v>
      </c>
      <c r="D295" s="42">
        <f t="shared" si="59"/>
        <v>139.5</v>
      </c>
      <c r="E295" s="43">
        <f t="shared" si="60"/>
        <v>0.94860000000000011</v>
      </c>
      <c r="F295" s="42">
        <f t="shared" si="61"/>
        <v>47.430000000000007</v>
      </c>
      <c r="G295" s="42">
        <f t="shared" si="57"/>
        <v>1.0620000000000001</v>
      </c>
      <c r="H295" s="42">
        <v>53.1</v>
      </c>
      <c r="I295" s="42">
        <v>117.87</v>
      </c>
      <c r="J295" s="42">
        <f t="shared" si="58"/>
        <v>2.3574000000000002</v>
      </c>
      <c r="K295" s="44" t="s">
        <v>7</v>
      </c>
      <c r="L295" s="32"/>
      <c r="M295" s="31"/>
      <c r="N295" s="21"/>
      <c r="O295" s="16"/>
      <c r="P295" s="16"/>
      <c r="Q295" s="12"/>
      <c r="R295" s="16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  <c r="BE295" s="12"/>
      <c r="BF295" s="12"/>
      <c r="BG295" s="12"/>
      <c r="BH295" s="12"/>
      <c r="BI295" s="12"/>
      <c r="BJ295" s="12"/>
      <c r="BK295" s="12"/>
      <c r="BL295" s="12"/>
      <c r="BM295" s="12"/>
      <c r="BN295" s="12"/>
      <c r="BO295" s="12"/>
      <c r="BP295" s="12"/>
      <c r="BQ295" s="12"/>
      <c r="BR295" s="12"/>
      <c r="BS295" s="12"/>
      <c r="BT295" s="12"/>
      <c r="BU295" s="12"/>
      <c r="BV295" s="12"/>
      <c r="BW295" s="12"/>
      <c r="BX295" s="12"/>
      <c r="BY295" s="12"/>
      <c r="BZ295" s="12"/>
      <c r="CA295" s="12"/>
      <c r="CB295" s="12"/>
      <c r="CC295" s="12"/>
      <c r="CD295" s="12"/>
      <c r="CE295" s="12"/>
      <c r="CF295" s="12"/>
      <c r="CG295" s="12"/>
      <c r="CH295" s="12"/>
    </row>
    <row r="296" spans="1:86" s="14" customFormat="1" ht="51.75" customHeight="1" x14ac:dyDescent="0.2">
      <c r="A296" s="39" t="s">
        <v>136</v>
      </c>
      <c r="B296" s="40">
        <v>20</v>
      </c>
      <c r="C296" s="41">
        <v>2.79</v>
      </c>
      <c r="D296" s="42">
        <f t="shared" si="59"/>
        <v>139.5</v>
      </c>
      <c r="E296" s="43">
        <f t="shared" si="60"/>
        <v>0.94860000000000011</v>
      </c>
      <c r="F296" s="42">
        <f t="shared" si="61"/>
        <v>47.430000000000007</v>
      </c>
      <c r="G296" s="42">
        <f t="shared" si="57"/>
        <v>1.0620000000000001</v>
      </c>
      <c r="H296" s="42">
        <v>53.1</v>
      </c>
      <c r="I296" s="42">
        <v>117.87</v>
      </c>
      <c r="J296" s="42">
        <f t="shared" si="58"/>
        <v>2.3574000000000002</v>
      </c>
      <c r="K296" s="44" t="s">
        <v>7</v>
      </c>
      <c r="L296" s="32"/>
      <c r="M296" s="31"/>
      <c r="N296" s="21"/>
      <c r="O296" s="16"/>
      <c r="P296" s="16"/>
      <c r="Q296" s="12"/>
      <c r="R296" s="16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  <c r="BE296" s="12"/>
      <c r="BF296" s="12"/>
      <c r="BG296" s="12"/>
      <c r="BH296" s="12"/>
      <c r="BI296" s="12"/>
      <c r="BJ296" s="12"/>
      <c r="BK296" s="12"/>
      <c r="BL296" s="12"/>
      <c r="BM296" s="12"/>
      <c r="BN296" s="12"/>
      <c r="BO296" s="12"/>
      <c r="BP296" s="12"/>
      <c r="BQ296" s="12"/>
      <c r="BR296" s="12"/>
      <c r="BS296" s="12"/>
      <c r="BT296" s="12"/>
      <c r="BU296" s="12"/>
      <c r="BV296" s="12"/>
      <c r="BW296" s="12"/>
      <c r="BX296" s="12"/>
      <c r="BY296" s="12"/>
      <c r="BZ296" s="12"/>
      <c r="CA296" s="12"/>
      <c r="CB296" s="12"/>
      <c r="CC296" s="12"/>
      <c r="CD296" s="12"/>
      <c r="CE296" s="12"/>
      <c r="CF296" s="12"/>
      <c r="CG296" s="12"/>
      <c r="CH296" s="12"/>
    </row>
    <row r="297" spans="1:86" s="14" customFormat="1" ht="51.75" customHeight="1" x14ac:dyDescent="0.2">
      <c r="A297" s="39" t="s">
        <v>167</v>
      </c>
      <c r="B297" s="40">
        <v>20</v>
      </c>
      <c r="C297" s="41">
        <v>2.79</v>
      </c>
      <c r="D297" s="42">
        <f t="shared" si="59"/>
        <v>139.5</v>
      </c>
      <c r="E297" s="43">
        <f t="shared" si="60"/>
        <v>0.94860000000000011</v>
      </c>
      <c r="F297" s="42">
        <f t="shared" si="61"/>
        <v>47.430000000000007</v>
      </c>
      <c r="G297" s="42">
        <f t="shared" si="57"/>
        <v>1.0620000000000001</v>
      </c>
      <c r="H297" s="42">
        <v>53.1</v>
      </c>
      <c r="I297" s="42">
        <v>117.87</v>
      </c>
      <c r="J297" s="42">
        <f t="shared" si="58"/>
        <v>2.3574000000000002</v>
      </c>
      <c r="K297" s="44" t="s">
        <v>7</v>
      </c>
      <c r="L297" s="32"/>
      <c r="M297" s="31"/>
      <c r="N297" s="21"/>
      <c r="O297" s="16"/>
      <c r="P297" s="16"/>
      <c r="Q297" s="12"/>
      <c r="R297" s="16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  <c r="BE297" s="12"/>
      <c r="BF297" s="12"/>
      <c r="BG297" s="12"/>
      <c r="BH297" s="12"/>
      <c r="BI297" s="12"/>
      <c r="BJ297" s="12"/>
      <c r="BK297" s="12"/>
      <c r="BL297" s="12"/>
      <c r="BM297" s="12"/>
      <c r="BN297" s="12"/>
      <c r="BO297" s="12"/>
      <c r="BP297" s="12"/>
      <c r="BQ297" s="12"/>
      <c r="BR297" s="12"/>
      <c r="BS297" s="12"/>
      <c r="BT297" s="12"/>
      <c r="BU297" s="12"/>
      <c r="BV297" s="12"/>
      <c r="BW297" s="12"/>
      <c r="BX297" s="12"/>
      <c r="BY297" s="12"/>
      <c r="BZ297" s="12"/>
      <c r="CA297" s="12"/>
      <c r="CB297" s="12"/>
      <c r="CC297" s="12"/>
      <c r="CD297" s="12"/>
      <c r="CE297" s="12"/>
      <c r="CF297" s="12"/>
      <c r="CG297" s="12"/>
      <c r="CH297" s="12"/>
    </row>
    <row r="298" spans="1:86" s="14" customFormat="1" ht="51.75" customHeight="1" x14ac:dyDescent="0.2">
      <c r="A298" s="39" t="s">
        <v>168</v>
      </c>
      <c r="B298" s="40">
        <v>20</v>
      </c>
      <c r="C298" s="41">
        <v>2.79</v>
      </c>
      <c r="D298" s="42">
        <f t="shared" si="59"/>
        <v>139.5</v>
      </c>
      <c r="E298" s="43">
        <f t="shared" si="60"/>
        <v>0.94860000000000011</v>
      </c>
      <c r="F298" s="42">
        <f t="shared" si="61"/>
        <v>47.430000000000007</v>
      </c>
      <c r="G298" s="42">
        <f t="shared" si="57"/>
        <v>1.0620000000000001</v>
      </c>
      <c r="H298" s="42">
        <v>53.1</v>
      </c>
      <c r="I298" s="42">
        <v>117.87</v>
      </c>
      <c r="J298" s="42">
        <f t="shared" si="58"/>
        <v>2.3574000000000002</v>
      </c>
      <c r="K298" s="44" t="s">
        <v>7</v>
      </c>
      <c r="L298" s="32"/>
      <c r="M298" s="31"/>
      <c r="N298" s="21"/>
      <c r="O298" s="16"/>
      <c r="P298" s="16"/>
      <c r="Q298" s="12"/>
      <c r="R298" s="16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2"/>
      <c r="BC298" s="12"/>
      <c r="BD298" s="12"/>
      <c r="BE298" s="12"/>
      <c r="BF298" s="12"/>
      <c r="BG298" s="12"/>
      <c r="BH298" s="12"/>
      <c r="BI298" s="12"/>
      <c r="BJ298" s="12"/>
      <c r="BK298" s="12"/>
      <c r="BL298" s="12"/>
      <c r="BM298" s="12"/>
      <c r="BN298" s="12"/>
      <c r="BO298" s="12"/>
      <c r="BP298" s="12"/>
      <c r="BQ298" s="12"/>
      <c r="BR298" s="12"/>
      <c r="BS298" s="12"/>
      <c r="BT298" s="12"/>
      <c r="BU298" s="12"/>
      <c r="BV298" s="12"/>
      <c r="BW298" s="12"/>
      <c r="BX298" s="12"/>
      <c r="BY298" s="12"/>
      <c r="BZ298" s="12"/>
      <c r="CA298" s="12"/>
      <c r="CB298" s="12"/>
      <c r="CC298" s="12"/>
      <c r="CD298" s="12"/>
      <c r="CE298" s="12"/>
      <c r="CF298" s="12"/>
      <c r="CG298" s="12"/>
      <c r="CH298" s="12"/>
    </row>
    <row r="299" spans="1:86" s="14" customFormat="1" ht="51.75" customHeight="1" x14ac:dyDescent="0.2">
      <c r="A299" s="39" t="s">
        <v>132</v>
      </c>
      <c r="B299" s="40">
        <v>20</v>
      </c>
      <c r="C299" s="41">
        <v>2.2599999999999998</v>
      </c>
      <c r="D299" s="42">
        <f t="shared" si="59"/>
        <v>112.99999999999999</v>
      </c>
      <c r="E299" s="43">
        <f t="shared" si="60"/>
        <v>0.76839999999999997</v>
      </c>
      <c r="F299" s="42">
        <f t="shared" si="61"/>
        <v>38.419999999999995</v>
      </c>
      <c r="G299" s="42">
        <f t="shared" si="57"/>
        <v>1.0620000000000001</v>
      </c>
      <c r="H299" s="42">
        <v>53.1</v>
      </c>
      <c r="I299" s="42">
        <v>117.87</v>
      </c>
      <c r="J299" s="42">
        <f t="shared" si="58"/>
        <v>2.3574000000000002</v>
      </c>
      <c r="K299" s="44" t="s">
        <v>7</v>
      </c>
      <c r="L299" s="32"/>
      <c r="M299" s="31"/>
      <c r="N299" s="21"/>
      <c r="O299" s="16"/>
      <c r="P299" s="16"/>
      <c r="Q299" s="12"/>
      <c r="R299" s="16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2"/>
      <c r="BJ299" s="12"/>
      <c r="BK299" s="12"/>
      <c r="BL299" s="12"/>
      <c r="BM299" s="12"/>
      <c r="BN299" s="12"/>
      <c r="BO299" s="12"/>
      <c r="BP299" s="12"/>
      <c r="BQ299" s="12"/>
      <c r="BR299" s="12"/>
      <c r="BS299" s="12"/>
      <c r="BT299" s="12"/>
      <c r="BU299" s="12"/>
      <c r="BV299" s="12"/>
      <c r="BW299" s="12"/>
      <c r="BX299" s="12"/>
      <c r="BY299" s="12"/>
      <c r="BZ299" s="12"/>
      <c r="CA299" s="12"/>
      <c r="CB299" s="12"/>
      <c r="CC299" s="12"/>
      <c r="CD299" s="12"/>
      <c r="CE299" s="12"/>
      <c r="CF299" s="12"/>
      <c r="CG299" s="12"/>
      <c r="CH299" s="12"/>
    </row>
    <row r="300" spans="1:86" s="14" customFormat="1" ht="39" customHeight="1" x14ac:dyDescent="0.2">
      <c r="A300" s="39" t="s">
        <v>56</v>
      </c>
      <c r="B300" s="40">
        <v>20</v>
      </c>
      <c r="C300" s="41">
        <v>5.04</v>
      </c>
      <c r="D300" s="42">
        <f t="shared" si="59"/>
        <v>252</v>
      </c>
      <c r="E300" s="43">
        <f>C300*34%</f>
        <v>1.7136000000000002</v>
      </c>
      <c r="F300" s="42">
        <f t="shared" si="61"/>
        <v>85.68</v>
      </c>
      <c r="G300" s="42">
        <f t="shared" si="57"/>
        <v>1.0620000000000001</v>
      </c>
      <c r="H300" s="42">
        <v>53.1</v>
      </c>
      <c r="I300" s="42">
        <f t="shared" ref="I300:I314" si="62">F300+H300</f>
        <v>138.78</v>
      </c>
      <c r="J300" s="42">
        <f t="shared" si="58"/>
        <v>2.7756000000000003</v>
      </c>
      <c r="K300" s="44" t="s">
        <v>51</v>
      </c>
      <c r="L300" s="32"/>
      <c r="M300" s="31"/>
      <c r="N300" s="12"/>
      <c r="O300" s="16"/>
      <c r="P300" s="16"/>
      <c r="Q300" s="12"/>
      <c r="R300" s="16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  <c r="BJ300" s="12"/>
      <c r="BK300" s="12"/>
      <c r="BL300" s="12"/>
      <c r="BM300" s="12"/>
      <c r="BN300" s="12"/>
      <c r="BO300" s="12"/>
      <c r="BP300" s="12"/>
      <c r="BQ300" s="12"/>
      <c r="BR300" s="12"/>
      <c r="BS300" s="12"/>
      <c r="BT300" s="12"/>
      <c r="BU300" s="12"/>
      <c r="BV300" s="12"/>
      <c r="BW300" s="12"/>
      <c r="BX300" s="12"/>
      <c r="BY300" s="12"/>
      <c r="BZ300" s="12"/>
      <c r="CA300" s="12"/>
      <c r="CB300" s="12"/>
      <c r="CC300" s="12"/>
      <c r="CD300" s="12"/>
      <c r="CE300" s="12"/>
      <c r="CF300" s="12"/>
      <c r="CG300" s="12"/>
      <c r="CH300" s="12"/>
    </row>
    <row r="301" spans="1:86" s="14" customFormat="1" ht="39" customHeight="1" x14ac:dyDescent="0.2">
      <c r="A301" s="39" t="s">
        <v>57</v>
      </c>
      <c r="B301" s="40">
        <v>20</v>
      </c>
      <c r="C301" s="41">
        <v>5.04</v>
      </c>
      <c r="D301" s="42">
        <f t="shared" si="59"/>
        <v>252</v>
      </c>
      <c r="E301" s="43">
        <f t="shared" si="60"/>
        <v>1.7136000000000002</v>
      </c>
      <c r="F301" s="42">
        <f t="shared" si="61"/>
        <v>85.68</v>
      </c>
      <c r="G301" s="42">
        <f t="shared" si="57"/>
        <v>1.0620000000000001</v>
      </c>
      <c r="H301" s="42">
        <v>53.1</v>
      </c>
      <c r="I301" s="42">
        <f t="shared" si="62"/>
        <v>138.78</v>
      </c>
      <c r="J301" s="42">
        <f t="shared" si="58"/>
        <v>2.7756000000000003</v>
      </c>
      <c r="K301" s="44" t="s">
        <v>51</v>
      </c>
      <c r="L301" s="32"/>
      <c r="M301" s="31"/>
      <c r="N301" s="12"/>
      <c r="O301" s="16"/>
      <c r="P301" s="16"/>
      <c r="Q301" s="12"/>
      <c r="R301" s="16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  <c r="BE301" s="12"/>
      <c r="BF301" s="12"/>
      <c r="BG301" s="12"/>
      <c r="BH301" s="12"/>
      <c r="BI301" s="12"/>
      <c r="BJ301" s="12"/>
      <c r="BK301" s="12"/>
      <c r="BL301" s="12"/>
      <c r="BM301" s="12"/>
      <c r="BN301" s="12"/>
      <c r="BO301" s="12"/>
      <c r="BP301" s="12"/>
      <c r="BQ301" s="12"/>
      <c r="BR301" s="12"/>
      <c r="BS301" s="12"/>
      <c r="BT301" s="12"/>
      <c r="BU301" s="12"/>
      <c r="BV301" s="12"/>
      <c r="BW301" s="12"/>
      <c r="BX301" s="12"/>
      <c r="BY301" s="12"/>
      <c r="BZ301" s="12"/>
      <c r="CA301" s="12"/>
      <c r="CB301" s="12"/>
      <c r="CC301" s="12"/>
      <c r="CD301" s="12"/>
      <c r="CE301" s="12"/>
      <c r="CF301" s="12"/>
      <c r="CG301" s="12"/>
      <c r="CH301" s="12"/>
    </row>
    <row r="302" spans="1:86" customFormat="1" ht="39" customHeight="1" x14ac:dyDescent="0.2">
      <c r="A302" s="39" t="s">
        <v>219</v>
      </c>
      <c r="B302" s="40">
        <v>20</v>
      </c>
      <c r="C302" s="41">
        <v>4.9000000000000004</v>
      </c>
      <c r="D302" s="42">
        <f t="shared" si="59"/>
        <v>245.00000000000003</v>
      </c>
      <c r="E302" s="43">
        <f t="shared" si="60"/>
        <v>1.6660000000000001</v>
      </c>
      <c r="F302" s="42">
        <f t="shared" si="61"/>
        <v>83.300000000000011</v>
      </c>
      <c r="G302" s="42">
        <f t="shared" si="57"/>
        <v>1.0620000000000001</v>
      </c>
      <c r="H302" s="42">
        <v>53.1</v>
      </c>
      <c r="I302" s="42">
        <f t="shared" si="62"/>
        <v>136.4</v>
      </c>
      <c r="J302" s="42">
        <f t="shared" si="58"/>
        <v>2.7279999999999998</v>
      </c>
      <c r="K302" s="44" t="s">
        <v>51</v>
      </c>
      <c r="L302" s="32"/>
      <c r="M302" s="31"/>
      <c r="N302" s="32"/>
      <c r="O302" s="52"/>
      <c r="P302" s="52"/>
      <c r="Q302" s="32"/>
      <c r="R302" s="5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  <c r="AP302" s="32"/>
      <c r="AQ302" s="32"/>
      <c r="AR302" s="32"/>
      <c r="AS302" s="32"/>
      <c r="AT302" s="32"/>
      <c r="AU302" s="32"/>
      <c r="AV302" s="32"/>
      <c r="AW302" s="32"/>
      <c r="AX302" s="32"/>
      <c r="AY302" s="32"/>
      <c r="AZ302" s="32"/>
      <c r="BA302" s="32"/>
      <c r="BB302" s="32"/>
      <c r="BC302" s="32"/>
      <c r="BD302" s="32"/>
      <c r="BE302" s="32"/>
      <c r="BF302" s="32"/>
      <c r="BG302" s="32"/>
      <c r="BH302" s="32"/>
      <c r="BI302" s="32"/>
      <c r="BJ302" s="32"/>
      <c r="BK302" s="32"/>
      <c r="BL302" s="32"/>
      <c r="BM302" s="32"/>
      <c r="BN302" s="32"/>
      <c r="BO302" s="32"/>
      <c r="BP302" s="32"/>
      <c r="BQ302" s="32"/>
      <c r="BR302" s="32"/>
      <c r="BS302" s="32"/>
      <c r="BT302" s="32"/>
      <c r="BU302" s="32"/>
      <c r="BV302" s="32"/>
      <c r="BW302" s="32"/>
      <c r="BX302" s="32"/>
      <c r="BY302" s="32"/>
      <c r="BZ302" s="32"/>
      <c r="CA302" s="32"/>
      <c r="CB302" s="32"/>
      <c r="CC302" s="32"/>
      <c r="CD302" s="32"/>
      <c r="CE302" s="32"/>
      <c r="CF302" s="32"/>
      <c r="CG302" s="32"/>
      <c r="CH302" s="32"/>
    </row>
    <row r="303" spans="1:86" customFormat="1" ht="39" customHeight="1" x14ac:dyDescent="0.2">
      <c r="A303" s="39" t="s">
        <v>220</v>
      </c>
      <c r="B303" s="40">
        <v>20</v>
      </c>
      <c r="C303" s="41">
        <v>4.9000000000000004</v>
      </c>
      <c r="D303" s="42">
        <f t="shared" si="59"/>
        <v>245.00000000000003</v>
      </c>
      <c r="E303" s="43">
        <f t="shared" si="60"/>
        <v>1.6660000000000001</v>
      </c>
      <c r="F303" s="42">
        <f t="shared" si="61"/>
        <v>83.300000000000011</v>
      </c>
      <c r="G303" s="42">
        <f t="shared" si="57"/>
        <v>1.0620000000000001</v>
      </c>
      <c r="H303" s="42">
        <v>53.1</v>
      </c>
      <c r="I303" s="42">
        <f t="shared" si="62"/>
        <v>136.4</v>
      </c>
      <c r="J303" s="42">
        <f t="shared" si="58"/>
        <v>2.7279999999999998</v>
      </c>
      <c r="K303" s="44" t="s">
        <v>51</v>
      </c>
      <c r="L303" s="32"/>
      <c r="M303" s="31"/>
      <c r="N303" s="32"/>
      <c r="O303" s="52"/>
      <c r="P303" s="52"/>
      <c r="Q303" s="32"/>
      <c r="R303" s="5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  <c r="AQ303" s="32"/>
      <c r="AR303" s="32"/>
      <c r="AS303" s="32"/>
      <c r="AT303" s="32"/>
      <c r="AU303" s="32"/>
      <c r="AV303" s="32"/>
      <c r="AW303" s="32"/>
      <c r="AX303" s="32"/>
      <c r="AY303" s="32"/>
      <c r="AZ303" s="32"/>
      <c r="BA303" s="32"/>
      <c r="BB303" s="32"/>
      <c r="BC303" s="32"/>
      <c r="BD303" s="32"/>
      <c r="BE303" s="32"/>
      <c r="BF303" s="32"/>
      <c r="BG303" s="32"/>
      <c r="BH303" s="32"/>
      <c r="BI303" s="32"/>
      <c r="BJ303" s="32"/>
      <c r="BK303" s="32"/>
      <c r="BL303" s="32"/>
      <c r="BM303" s="32"/>
      <c r="BN303" s="32"/>
      <c r="BO303" s="32"/>
      <c r="BP303" s="32"/>
      <c r="BQ303" s="32"/>
      <c r="BR303" s="32"/>
      <c r="BS303" s="32"/>
      <c r="BT303" s="32"/>
      <c r="BU303" s="32"/>
      <c r="BV303" s="32"/>
      <c r="BW303" s="32"/>
      <c r="BX303" s="32"/>
      <c r="BY303" s="32"/>
      <c r="BZ303" s="32"/>
      <c r="CA303" s="32"/>
      <c r="CB303" s="32"/>
      <c r="CC303" s="32"/>
      <c r="CD303" s="32"/>
      <c r="CE303" s="32"/>
      <c r="CF303" s="32"/>
      <c r="CG303" s="32"/>
      <c r="CH303" s="32"/>
    </row>
    <row r="304" spans="1:86" s="14" customFormat="1" ht="39" customHeight="1" x14ac:dyDescent="0.2">
      <c r="A304" s="39" t="s">
        <v>227</v>
      </c>
      <c r="B304" s="40">
        <v>20</v>
      </c>
      <c r="C304" s="41">
        <v>4.25</v>
      </c>
      <c r="D304" s="42">
        <f t="shared" ref="D304:D305" si="63">C304/20*1000</f>
        <v>212.5</v>
      </c>
      <c r="E304" s="43">
        <f t="shared" si="60"/>
        <v>1.4450000000000001</v>
      </c>
      <c r="F304" s="42">
        <f t="shared" si="61"/>
        <v>72.25</v>
      </c>
      <c r="G304" s="42">
        <f t="shared" si="57"/>
        <v>1.0620000000000001</v>
      </c>
      <c r="H304" s="42">
        <v>53.1</v>
      </c>
      <c r="I304" s="42">
        <f t="shared" si="62"/>
        <v>125.35</v>
      </c>
      <c r="J304" s="42">
        <f t="shared" si="58"/>
        <v>2.5069999999999997</v>
      </c>
      <c r="K304" s="44" t="s">
        <v>51</v>
      </c>
      <c r="L304" s="32"/>
      <c r="M304" s="31"/>
      <c r="N304" s="12"/>
      <c r="O304" s="16"/>
      <c r="P304" s="16"/>
      <c r="Q304" s="12"/>
      <c r="R304" s="16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  <c r="BE304" s="12"/>
      <c r="BF304" s="12"/>
      <c r="BG304" s="12"/>
      <c r="BH304" s="12"/>
      <c r="BI304" s="12"/>
      <c r="BJ304" s="12"/>
      <c r="BK304" s="12"/>
      <c r="BL304" s="12"/>
      <c r="BM304" s="12"/>
      <c r="BN304" s="12"/>
      <c r="BO304" s="12"/>
      <c r="BP304" s="12"/>
      <c r="BQ304" s="12"/>
      <c r="BR304" s="12"/>
      <c r="BS304" s="12"/>
      <c r="BT304" s="12"/>
      <c r="BU304" s="12"/>
      <c r="BV304" s="12"/>
      <c r="BW304" s="12"/>
      <c r="BX304" s="12"/>
      <c r="BY304" s="12"/>
      <c r="BZ304" s="12"/>
      <c r="CA304" s="12"/>
      <c r="CB304" s="12"/>
      <c r="CC304" s="12"/>
      <c r="CD304" s="12"/>
      <c r="CE304" s="12"/>
      <c r="CF304" s="12"/>
      <c r="CG304" s="12"/>
      <c r="CH304" s="12"/>
    </row>
    <row r="305" spans="1:86" s="14" customFormat="1" ht="39" customHeight="1" x14ac:dyDescent="0.2">
      <c r="A305" s="39" t="s">
        <v>228</v>
      </c>
      <c r="B305" s="40">
        <v>20</v>
      </c>
      <c r="C305" s="41">
        <v>4.25</v>
      </c>
      <c r="D305" s="42">
        <f t="shared" si="63"/>
        <v>212.5</v>
      </c>
      <c r="E305" s="43">
        <f t="shared" si="60"/>
        <v>1.4450000000000001</v>
      </c>
      <c r="F305" s="42">
        <f t="shared" si="61"/>
        <v>72.25</v>
      </c>
      <c r="G305" s="42">
        <f t="shared" si="57"/>
        <v>1.0620000000000001</v>
      </c>
      <c r="H305" s="42">
        <v>53.1</v>
      </c>
      <c r="I305" s="42">
        <f t="shared" si="62"/>
        <v>125.35</v>
      </c>
      <c r="J305" s="42">
        <f t="shared" si="58"/>
        <v>2.5069999999999997</v>
      </c>
      <c r="K305" s="44" t="s">
        <v>51</v>
      </c>
      <c r="L305" s="32"/>
      <c r="M305" s="31"/>
      <c r="N305" s="12"/>
      <c r="O305" s="16"/>
      <c r="P305" s="16"/>
      <c r="Q305" s="12"/>
      <c r="R305" s="16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  <c r="BJ305" s="12"/>
      <c r="BK305" s="12"/>
      <c r="BL305" s="12"/>
      <c r="BM305" s="12"/>
      <c r="BN305" s="12"/>
      <c r="BO305" s="12"/>
      <c r="BP305" s="12"/>
      <c r="BQ305" s="12"/>
      <c r="BR305" s="12"/>
      <c r="BS305" s="12"/>
      <c r="BT305" s="12"/>
      <c r="BU305" s="12"/>
      <c r="BV305" s="12"/>
      <c r="BW305" s="12"/>
      <c r="BX305" s="12"/>
      <c r="BY305" s="12"/>
      <c r="BZ305" s="12"/>
      <c r="CA305" s="12"/>
      <c r="CB305" s="12"/>
      <c r="CC305" s="12"/>
      <c r="CD305" s="12"/>
      <c r="CE305" s="12"/>
      <c r="CF305" s="12"/>
      <c r="CG305" s="12"/>
      <c r="CH305" s="12"/>
    </row>
    <row r="306" spans="1:86" s="14" customFormat="1" ht="39" customHeight="1" x14ac:dyDescent="0.2">
      <c r="A306" s="39" t="s">
        <v>237</v>
      </c>
      <c r="B306" s="40">
        <v>20</v>
      </c>
      <c r="C306" s="41">
        <v>5.84</v>
      </c>
      <c r="D306" s="42">
        <f t="shared" ref="D306:D360" si="64">C306/B306*1000</f>
        <v>292</v>
      </c>
      <c r="E306" s="43">
        <f>C306*34%</f>
        <v>1.9856</v>
      </c>
      <c r="F306" s="42">
        <f t="shared" si="61"/>
        <v>99.28</v>
      </c>
      <c r="G306" s="42">
        <f>H306/1000*B306</f>
        <v>1.0620000000000001</v>
      </c>
      <c r="H306" s="42">
        <v>53.1</v>
      </c>
      <c r="I306" s="42">
        <f t="shared" si="62"/>
        <v>152.38</v>
      </c>
      <c r="J306" s="42">
        <f t="shared" si="58"/>
        <v>3.0475999999999996</v>
      </c>
      <c r="K306" s="44" t="s">
        <v>51</v>
      </c>
      <c r="L306" s="32"/>
      <c r="M306" s="31"/>
      <c r="N306" s="12"/>
      <c r="O306" s="16"/>
      <c r="P306" s="16"/>
      <c r="Q306" s="12"/>
      <c r="R306" s="16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  <c r="BF306" s="12"/>
      <c r="BG306" s="12"/>
      <c r="BH306" s="12"/>
      <c r="BI306" s="12"/>
      <c r="BJ306" s="12"/>
      <c r="BK306" s="12"/>
      <c r="BL306" s="12"/>
      <c r="BM306" s="12"/>
      <c r="BN306" s="12"/>
      <c r="BO306" s="12"/>
      <c r="BP306" s="12"/>
      <c r="BQ306" s="12"/>
      <c r="BR306" s="12"/>
      <c r="BS306" s="12"/>
      <c r="BT306" s="12"/>
      <c r="BU306" s="12"/>
      <c r="BV306" s="12"/>
      <c r="BW306" s="12"/>
      <c r="BX306" s="12"/>
      <c r="BY306" s="12"/>
      <c r="BZ306" s="12"/>
      <c r="CA306" s="12"/>
      <c r="CB306" s="12"/>
      <c r="CC306" s="12"/>
      <c r="CD306" s="12"/>
      <c r="CE306" s="12"/>
      <c r="CF306" s="12"/>
      <c r="CG306" s="12"/>
      <c r="CH306" s="12"/>
    </row>
    <row r="307" spans="1:86" s="14" customFormat="1" ht="39" customHeight="1" x14ac:dyDescent="0.2">
      <c r="A307" s="39" t="s">
        <v>379</v>
      </c>
      <c r="B307" s="40">
        <v>20</v>
      </c>
      <c r="C307" s="41">
        <v>6</v>
      </c>
      <c r="D307" s="42">
        <f t="shared" si="64"/>
        <v>300</v>
      </c>
      <c r="E307" s="43">
        <f>C307*34%</f>
        <v>2.04</v>
      </c>
      <c r="F307" s="42">
        <f>D307*34%</f>
        <v>102.00000000000001</v>
      </c>
      <c r="G307" s="42">
        <f>H307/1000*B307</f>
        <v>1.0620000000000001</v>
      </c>
      <c r="H307" s="42">
        <v>53.1</v>
      </c>
      <c r="I307" s="42">
        <f>F307+H307</f>
        <v>155.10000000000002</v>
      </c>
      <c r="J307" s="42">
        <f>I307/1000*B307</f>
        <v>3.1020000000000003</v>
      </c>
      <c r="K307" s="44" t="s">
        <v>51</v>
      </c>
      <c r="L307" s="32"/>
      <c r="M307" s="31"/>
      <c r="N307" s="12"/>
      <c r="O307" s="16"/>
      <c r="P307" s="16"/>
      <c r="Q307" s="12"/>
      <c r="R307" s="16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  <c r="BE307" s="12"/>
      <c r="BF307" s="12"/>
      <c r="BG307" s="12"/>
      <c r="BH307" s="12"/>
      <c r="BI307" s="12"/>
      <c r="BJ307" s="12"/>
      <c r="BK307" s="12"/>
      <c r="BL307" s="12"/>
      <c r="BM307" s="12"/>
      <c r="BN307" s="12"/>
      <c r="BO307" s="12"/>
      <c r="BP307" s="12"/>
      <c r="BQ307" s="12"/>
      <c r="BR307" s="12"/>
      <c r="BS307" s="12"/>
      <c r="BT307" s="12"/>
      <c r="BU307" s="12"/>
      <c r="BV307" s="12"/>
      <c r="BW307" s="12"/>
      <c r="BX307" s="12"/>
      <c r="BY307" s="12"/>
      <c r="BZ307" s="12"/>
      <c r="CA307" s="12"/>
      <c r="CB307" s="12"/>
      <c r="CC307" s="12"/>
      <c r="CD307" s="12"/>
      <c r="CE307" s="12"/>
      <c r="CF307" s="12"/>
      <c r="CG307" s="12"/>
      <c r="CH307" s="12"/>
    </row>
    <row r="308" spans="1:86" s="14" customFormat="1" ht="39" customHeight="1" x14ac:dyDescent="0.2">
      <c r="A308" s="39" t="s">
        <v>381</v>
      </c>
      <c r="B308" s="40">
        <v>20</v>
      </c>
      <c r="C308" s="41">
        <v>5</v>
      </c>
      <c r="D308" s="42">
        <f t="shared" si="64"/>
        <v>250</v>
      </c>
      <c r="E308" s="43">
        <f>C308*34%</f>
        <v>1.7000000000000002</v>
      </c>
      <c r="F308" s="42">
        <f t="shared" ref="F308:F309" si="65">D308*34%</f>
        <v>85</v>
      </c>
      <c r="G308" s="42">
        <f t="shared" ref="G308:G309" si="66">H308/1000*B308</f>
        <v>1.0620000000000001</v>
      </c>
      <c r="H308" s="42">
        <v>53.1</v>
      </c>
      <c r="I308" s="42">
        <f>F308+H308</f>
        <v>138.1</v>
      </c>
      <c r="J308" s="42">
        <f t="shared" ref="J308:J309" si="67">I308/1000*B308</f>
        <v>2.762</v>
      </c>
      <c r="K308" s="44" t="s">
        <v>51</v>
      </c>
      <c r="L308" s="32"/>
      <c r="M308" s="31"/>
      <c r="N308" s="12"/>
      <c r="O308" s="16"/>
      <c r="P308" s="16"/>
      <c r="Q308" s="12"/>
      <c r="R308" s="16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  <c r="BE308" s="12"/>
      <c r="BF308" s="12"/>
      <c r="BG308" s="12"/>
      <c r="BH308" s="12"/>
      <c r="BI308" s="12"/>
      <c r="BJ308" s="12"/>
      <c r="BK308" s="12"/>
      <c r="BL308" s="12"/>
      <c r="BM308" s="12"/>
      <c r="BN308" s="12"/>
      <c r="BO308" s="12"/>
      <c r="BP308" s="12"/>
      <c r="BQ308" s="12"/>
      <c r="BR308" s="12"/>
      <c r="BS308" s="12"/>
      <c r="BT308" s="12"/>
      <c r="BU308" s="12"/>
      <c r="BV308" s="12"/>
      <c r="BW308" s="12"/>
      <c r="BX308" s="12"/>
      <c r="BY308" s="12"/>
      <c r="BZ308" s="12"/>
      <c r="CA308" s="12"/>
      <c r="CB308" s="12"/>
      <c r="CC308" s="12"/>
      <c r="CD308" s="12"/>
      <c r="CE308" s="12"/>
      <c r="CF308" s="12"/>
      <c r="CG308" s="12"/>
      <c r="CH308" s="12"/>
    </row>
    <row r="309" spans="1:86" s="14" customFormat="1" ht="39" customHeight="1" x14ac:dyDescent="0.2">
      <c r="A309" s="39" t="s">
        <v>382</v>
      </c>
      <c r="B309" s="40">
        <v>20</v>
      </c>
      <c r="C309" s="41">
        <v>5</v>
      </c>
      <c r="D309" s="42">
        <f t="shared" si="64"/>
        <v>250</v>
      </c>
      <c r="E309" s="43">
        <f>C309*34%</f>
        <v>1.7000000000000002</v>
      </c>
      <c r="F309" s="42">
        <f t="shared" si="65"/>
        <v>85</v>
      </c>
      <c r="G309" s="42">
        <f t="shared" si="66"/>
        <v>1.0620000000000001</v>
      </c>
      <c r="H309" s="42">
        <v>53.1</v>
      </c>
      <c r="I309" s="42">
        <f t="shared" ref="I309" si="68">F309+H309</f>
        <v>138.1</v>
      </c>
      <c r="J309" s="42">
        <f t="shared" si="67"/>
        <v>2.762</v>
      </c>
      <c r="K309" s="44" t="s">
        <v>51</v>
      </c>
      <c r="L309" s="32"/>
      <c r="M309" s="31"/>
      <c r="N309" s="12"/>
      <c r="O309" s="16"/>
      <c r="P309" s="16"/>
      <c r="Q309" s="12"/>
      <c r="R309" s="16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  <c r="BI309" s="12"/>
      <c r="BJ309" s="12"/>
      <c r="BK309" s="12"/>
      <c r="BL309" s="12"/>
      <c r="BM309" s="12"/>
      <c r="BN309" s="12"/>
      <c r="BO309" s="12"/>
      <c r="BP309" s="12"/>
      <c r="BQ309" s="12"/>
      <c r="BR309" s="12"/>
      <c r="BS309" s="12"/>
      <c r="BT309" s="12"/>
      <c r="BU309" s="12"/>
      <c r="BV309" s="12"/>
      <c r="BW309" s="12"/>
      <c r="BX309" s="12"/>
      <c r="BY309" s="12"/>
      <c r="BZ309" s="12"/>
      <c r="CA309" s="12"/>
      <c r="CB309" s="12"/>
      <c r="CC309" s="12"/>
      <c r="CD309" s="12"/>
      <c r="CE309" s="12"/>
      <c r="CF309" s="12"/>
      <c r="CG309" s="12"/>
      <c r="CH309" s="12"/>
    </row>
    <row r="310" spans="1:86" s="14" customFormat="1" ht="39" customHeight="1" x14ac:dyDescent="0.2">
      <c r="A310" s="48" t="s">
        <v>367</v>
      </c>
      <c r="B310" s="40">
        <v>20</v>
      </c>
      <c r="C310" s="41">
        <v>4.2</v>
      </c>
      <c r="D310" s="42">
        <f t="shared" si="64"/>
        <v>210.00000000000003</v>
      </c>
      <c r="E310" s="43">
        <f t="shared" si="60"/>
        <v>1.4280000000000002</v>
      </c>
      <c r="F310" s="42">
        <f t="shared" si="61"/>
        <v>71.40000000000002</v>
      </c>
      <c r="G310" s="42">
        <f t="shared" si="57"/>
        <v>1.0620000000000001</v>
      </c>
      <c r="H310" s="42">
        <v>53.1</v>
      </c>
      <c r="I310" s="42">
        <f t="shared" si="62"/>
        <v>124.50000000000003</v>
      </c>
      <c r="J310" s="42">
        <f t="shared" si="58"/>
        <v>2.4900000000000007</v>
      </c>
      <c r="K310" s="44" t="s">
        <v>51</v>
      </c>
      <c r="L310" s="32"/>
      <c r="M310" s="31"/>
      <c r="N310" s="12"/>
      <c r="O310" s="16"/>
      <c r="P310" s="16"/>
      <c r="Q310" s="12"/>
      <c r="R310" s="16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  <c r="BJ310" s="12"/>
      <c r="BK310" s="12"/>
      <c r="BL310" s="12"/>
      <c r="BM310" s="12"/>
      <c r="BN310" s="12"/>
      <c r="BO310" s="12"/>
      <c r="BP310" s="12"/>
      <c r="BQ310" s="12"/>
      <c r="BR310" s="12"/>
      <c r="BS310" s="12"/>
      <c r="BT310" s="12"/>
      <c r="BU310" s="12"/>
      <c r="BV310" s="12"/>
      <c r="BW310" s="12"/>
      <c r="BX310" s="12"/>
      <c r="BY310" s="12"/>
      <c r="BZ310" s="12"/>
      <c r="CA310" s="12"/>
      <c r="CB310" s="12"/>
      <c r="CC310" s="12"/>
      <c r="CD310" s="12"/>
      <c r="CE310" s="12"/>
      <c r="CF310" s="12"/>
      <c r="CG310" s="12"/>
      <c r="CH310" s="12"/>
    </row>
    <row r="311" spans="1:86" s="14" customFormat="1" ht="39" customHeight="1" x14ac:dyDescent="0.2">
      <c r="A311" s="48" t="s">
        <v>368</v>
      </c>
      <c r="B311" s="40">
        <v>20</v>
      </c>
      <c r="C311" s="41">
        <v>4.2</v>
      </c>
      <c r="D311" s="42">
        <f t="shared" si="64"/>
        <v>210.00000000000003</v>
      </c>
      <c r="E311" s="43">
        <f t="shared" si="60"/>
        <v>1.4280000000000002</v>
      </c>
      <c r="F311" s="42">
        <f t="shared" si="61"/>
        <v>71.40000000000002</v>
      </c>
      <c r="G311" s="42">
        <f t="shared" si="57"/>
        <v>1.0620000000000001</v>
      </c>
      <c r="H311" s="42">
        <v>53.1</v>
      </c>
      <c r="I311" s="42">
        <f t="shared" si="62"/>
        <v>124.50000000000003</v>
      </c>
      <c r="J311" s="42">
        <f t="shared" si="58"/>
        <v>2.4900000000000007</v>
      </c>
      <c r="K311" s="44" t="s">
        <v>51</v>
      </c>
      <c r="L311" s="32"/>
      <c r="M311" s="31"/>
      <c r="N311" s="12"/>
      <c r="O311" s="16"/>
      <c r="P311" s="16"/>
      <c r="Q311" s="12"/>
      <c r="R311" s="16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  <c r="BE311" s="12"/>
      <c r="BF311" s="12"/>
      <c r="BG311" s="12"/>
      <c r="BH311" s="12"/>
      <c r="BI311" s="12"/>
      <c r="BJ311" s="12"/>
      <c r="BK311" s="12"/>
      <c r="BL311" s="12"/>
      <c r="BM311" s="12"/>
      <c r="BN311" s="12"/>
      <c r="BO311" s="12"/>
      <c r="BP311" s="12"/>
      <c r="BQ311" s="12"/>
      <c r="BR311" s="12"/>
      <c r="BS311" s="12"/>
      <c r="BT311" s="12"/>
      <c r="BU311" s="12"/>
      <c r="BV311" s="12"/>
      <c r="BW311" s="12"/>
      <c r="BX311" s="12"/>
      <c r="BY311" s="12"/>
      <c r="BZ311" s="12"/>
      <c r="CA311" s="12"/>
      <c r="CB311" s="12"/>
      <c r="CC311" s="12"/>
      <c r="CD311" s="12"/>
      <c r="CE311" s="12"/>
      <c r="CF311" s="12"/>
      <c r="CG311" s="12"/>
      <c r="CH311" s="12"/>
    </row>
    <row r="312" spans="1:86" customFormat="1" ht="39" customHeight="1" x14ac:dyDescent="0.2">
      <c r="A312" s="39" t="s">
        <v>238</v>
      </c>
      <c r="B312" s="40">
        <v>20</v>
      </c>
      <c r="C312" s="41">
        <v>4.3</v>
      </c>
      <c r="D312" s="42">
        <f t="shared" si="64"/>
        <v>215</v>
      </c>
      <c r="E312" s="43">
        <f t="shared" si="60"/>
        <v>1.462</v>
      </c>
      <c r="F312" s="42">
        <f t="shared" si="61"/>
        <v>73.100000000000009</v>
      </c>
      <c r="G312" s="42">
        <f t="shared" si="57"/>
        <v>1.0620000000000001</v>
      </c>
      <c r="H312" s="42">
        <v>53.1</v>
      </c>
      <c r="I312" s="42">
        <f t="shared" si="62"/>
        <v>126.20000000000002</v>
      </c>
      <c r="J312" s="42">
        <f t="shared" si="58"/>
        <v>2.524</v>
      </c>
      <c r="K312" s="44" t="s">
        <v>51</v>
      </c>
      <c r="L312" s="32"/>
      <c r="M312" s="31"/>
      <c r="N312" s="32"/>
      <c r="O312" s="52"/>
      <c r="P312" s="52"/>
      <c r="Q312" s="32"/>
      <c r="R312" s="5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2"/>
      <c r="AN312" s="32"/>
      <c r="AO312" s="32"/>
      <c r="AP312" s="32"/>
      <c r="AQ312" s="32"/>
      <c r="AR312" s="32"/>
      <c r="AS312" s="32"/>
      <c r="AT312" s="32"/>
      <c r="AU312" s="32"/>
      <c r="AV312" s="32"/>
      <c r="AW312" s="32"/>
      <c r="AX312" s="32"/>
      <c r="AY312" s="32"/>
      <c r="AZ312" s="32"/>
      <c r="BA312" s="32"/>
      <c r="BB312" s="32"/>
      <c r="BC312" s="32"/>
      <c r="BD312" s="32"/>
      <c r="BE312" s="32"/>
      <c r="BF312" s="32"/>
      <c r="BG312" s="32"/>
      <c r="BH312" s="32"/>
      <c r="BI312" s="32"/>
      <c r="BJ312" s="32"/>
      <c r="BK312" s="32"/>
      <c r="BL312" s="32"/>
      <c r="BM312" s="32"/>
      <c r="BN312" s="32"/>
      <c r="BO312" s="32"/>
      <c r="BP312" s="32"/>
      <c r="BQ312" s="32"/>
      <c r="BR312" s="32"/>
      <c r="BS312" s="32"/>
      <c r="BT312" s="32"/>
      <c r="BU312" s="32"/>
      <c r="BV312" s="32"/>
      <c r="BW312" s="32"/>
      <c r="BX312" s="32"/>
      <c r="BY312" s="32"/>
      <c r="BZ312" s="32"/>
      <c r="CA312" s="32"/>
      <c r="CB312" s="32"/>
      <c r="CC312" s="32"/>
      <c r="CD312" s="32"/>
      <c r="CE312" s="32"/>
      <c r="CF312" s="32"/>
      <c r="CG312" s="32"/>
      <c r="CH312" s="32"/>
    </row>
    <row r="313" spans="1:86" customFormat="1" ht="39" customHeight="1" x14ac:dyDescent="0.2">
      <c r="A313" s="39" t="s">
        <v>48</v>
      </c>
      <c r="B313" s="40">
        <v>20</v>
      </c>
      <c r="C313" s="41">
        <v>4.3</v>
      </c>
      <c r="D313" s="42">
        <f t="shared" si="64"/>
        <v>215</v>
      </c>
      <c r="E313" s="43">
        <f t="shared" si="60"/>
        <v>1.462</v>
      </c>
      <c r="F313" s="42">
        <f t="shared" si="61"/>
        <v>73.100000000000009</v>
      </c>
      <c r="G313" s="42">
        <f t="shared" si="57"/>
        <v>1.0620000000000001</v>
      </c>
      <c r="H313" s="42">
        <v>53.1</v>
      </c>
      <c r="I313" s="42">
        <f t="shared" si="62"/>
        <v>126.20000000000002</v>
      </c>
      <c r="J313" s="42">
        <f t="shared" si="58"/>
        <v>2.524</v>
      </c>
      <c r="K313" s="44" t="s">
        <v>51</v>
      </c>
      <c r="L313" s="32"/>
      <c r="M313" s="31"/>
      <c r="N313" s="32"/>
      <c r="O313" s="52"/>
      <c r="P313" s="52"/>
      <c r="Q313" s="32"/>
      <c r="R313" s="5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  <c r="AN313" s="32"/>
      <c r="AO313" s="32"/>
      <c r="AP313" s="32"/>
      <c r="AQ313" s="32"/>
      <c r="AR313" s="32"/>
      <c r="AS313" s="32"/>
      <c r="AT313" s="32"/>
      <c r="AU313" s="32"/>
      <c r="AV313" s="32"/>
      <c r="AW313" s="32"/>
      <c r="AX313" s="32"/>
      <c r="AY313" s="32"/>
      <c r="AZ313" s="32"/>
      <c r="BA313" s="32"/>
      <c r="BB313" s="32"/>
      <c r="BC313" s="32"/>
      <c r="BD313" s="32"/>
      <c r="BE313" s="32"/>
      <c r="BF313" s="32"/>
      <c r="BG313" s="32"/>
      <c r="BH313" s="32"/>
      <c r="BI313" s="32"/>
      <c r="BJ313" s="32"/>
      <c r="BK313" s="32"/>
      <c r="BL313" s="32"/>
      <c r="BM313" s="32"/>
      <c r="BN313" s="32"/>
      <c r="BO313" s="32"/>
      <c r="BP313" s="32"/>
      <c r="BQ313" s="32"/>
      <c r="BR313" s="32"/>
      <c r="BS313" s="32"/>
      <c r="BT313" s="32"/>
      <c r="BU313" s="32"/>
      <c r="BV313" s="32"/>
      <c r="BW313" s="32"/>
      <c r="BX313" s="32"/>
      <c r="BY313" s="32"/>
      <c r="BZ313" s="32"/>
      <c r="CA313" s="32"/>
      <c r="CB313" s="32"/>
      <c r="CC313" s="32"/>
      <c r="CD313" s="32"/>
      <c r="CE313" s="32"/>
      <c r="CF313" s="32"/>
      <c r="CG313" s="32"/>
      <c r="CH313" s="32"/>
    </row>
    <row r="314" spans="1:86" customFormat="1" ht="39" customHeight="1" x14ac:dyDescent="0.2">
      <c r="A314" s="48" t="s">
        <v>369</v>
      </c>
      <c r="B314" s="40">
        <v>20</v>
      </c>
      <c r="C314" s="41">
        <v>4.3</v>
      </c>
      <c r="D314" s="42">
        <f t="shared" si="64"/>
        <v>215</v>
      </c>
      <c r="E314" s="43">
        <f t="shared" si="60"/>
        <v>1.462</v>
      </c>
      <c r="F314" s="42">
        <f t="shared" si="61"/>
        <v>73.100000000000009</v>
      </c>
      <c r="G314" s="42">
        <f t="shared" si="57"/>
        <v>1.0620000000000001</v>
      </c>
      <c r="H314" s="42">
        <v>53.1</v>
      </c>
      <c r="I314" s="42">
        <f t="shared" si="62"/>
        <v>126.20000000000002</v>
      </c>
      <c r="J314" s="42">
        <f t="shared" si="58"/>
        <v>2.524</v>
      </c>
      <c r="K314" s="44" t="s">
        <v>51</v>
      </c>
      <c r="L314" s="32"/>
      <c r="M314" s="31"/>
      <c r="N314" s="32"/>
      <c r="O314" s="52"/>
      <c r="P314" s="52"/>
      <c r="Q314" s="32"/>
      <c r="R314" s="5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  <c r="AN314" s="32"/>
      <c r="AO314" s="32"/>
      <c r="AP314" s="32"/>
      <c r="AQ314" s="32"/>
      <c r="AR314" s="32"/>
      <c r="AS314" s="32"/>
      <c r="AT314" s="32"/>
      <c r="AU314" s="32"/>
      <c r="AV314" s="32"/>
      <c r="AW314" s="32"/>
      <c r="AX314" s="32"/>
      <c r="AY314" s="32"/>
      <c r="AZ314" s="32"/>
      <c r="BA314" s="32"/>
      <c r="BB314" s="32"/>
      <c r="BC314" s="32"/>
      <c r="BD314" s="32"/>
      <c r="BE314" s="32"/>
      <c r="BF314" s="32"/>
      <c r="BG314" s="32"/>
      <c r="BH314" s="32"/>
      <c r="BI314" s="32"/>
      <c r="BJ314" s="32"/>
      <c r="BK314" s="32"/>
      <c r="BL314" s="32"/>
      <c r="BM314" s="32"/>
      <c r="BN314" s="32"/>
      <c r="BO314" s="32"/>
      <c r="BP314" s="32"/>
      <c r="BQ314" s="32"/>
      <c r="BR314" s="32"/>
      <c r="BS314" s="32"/>
      <c r="BT314" s="32"/>
      <c r="BU314" s="32"/>
      <c r="BV314" s="32"/>
      <c r="BW314" s="32"/>
      <c r="BX314" s="32"/>
      <c r="BY314" s="32"/>
      <c r="BZ314" s="32"/>
      <c r="CA314" s="32"/>
      <c r="CB314" s="32"/>
      <c r="CC314" s="32"/>
      <c r="CD314" s="32"/>
      <c r="CE314" s="32"/>
      <c r="CF314" s="32"/>
      <c r="CG314" s="32"/>
      <c r="CH314" s="32"/>
    </row>
    <row r="315" spans="1:86" customFormat="1" ht="39" customHeight="1" x14ac:dyDescent="0.2">
      <c r="A315" s="39" t="s">
        <v>226</v>
      </c>
      <c r="B315" s="40">
        <v>20</v>
      </c>
      <c r="C315" s="41">
        <v>4.3</v>
      </c>
      <c r="D315" s="42">
        <f t="shared" si="64"/>
        <v>215</v>
      </c>
      <c r="E315" s="43">
        <f t="shared" si="60"/>
        <v>1.462</v>
      </c>
      <c r="F315" s="42">
        <f t="shared" si="61"/>
        <v>73.100000000000009</v>
      </c>
      <c r="G315" s="42">
        <f t="shared" si="57"/>
        <v>1.0620000000000001</v>
      </c>
      <c r="H315" s="42">
        <v>53.1</v>
      </c>
      <c r="I315" s="42">
        <f>F315+H315</f>
        <v>126.20000000000002</v>
      </c>
      <c r="J315" s="42">
        <f t="shared" si="58"/>
        <v>2.524</v>
      </c>
      <c r="K315" s="44" t="s">
        <v>51</v>
      </c>
      <c r="L315" s="32"/>
      <c r="M315" s="31"/>
      <c r="N315" s="32"/>
      <c r="O315" s="52"/>
      <c r="P315" s="52"/>
      <c r="Q315" s="32"/>
      <c r="R315" s="5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  <c r="AN315" s="32"/>
      <c r="AO315" s="32"/>
      <c r="AP315" s="32"/>
      <c r="AQ315" s="32"/>
      <c r="AR315" s="32"/>
      <c r="AS315" s="32"/>
      <c r="AT315" s="32"/>
      <c r="AU315" s="32"/>
      <c r="AV315" s="32"/>
      <c r="AW315" s="32"/>
      <c r="AX315" s="32"/>
      <c r="AY315" s="32"/>
      <c r="AZ315" s="32"/>
      <c r="BA315" s="32"/>
      <c r="BB315" s="32"/>
      <c r="BC315" s="32"/>
      <c r="BD315" s="32"/>
      <c r="BE315" s="32"/>
      <c r="BF315" s="32"/>
      <c r="BG315" s="32"/>
      <c r="BH315" s="32"/>
      <c r="BI315" s="32"/>
      <c r="BJ315" s="32"/>
      <c r="BK315" s="32"/>
      <c r="BL315" s="32"/>
      <c r="BM315" s="32"/>
      <c r="BN315" s="32"/>
      <c r="BO315" s="32"/>
      <c r="BP315" s="32"/>
      <c r="BQ315" s="32"/>
      <c r="BR315" s="32"/>
      <c r="BS315" s="32"/>
      <c r="BT315" s="32"/>
      <c r="BU315" s="32"/>
      <c r="BV315" s="32"/>
      <c r="BW315" s="32"/>
      <c r="BX315" s="32"/>
      <c r="BY315" s="32"/>
      <c r="BZ315" s="32"/>
      <c r="CA315" s="32"/>
      <c r="CB315" s="32"/>
      <c r="CC315" s="32"/>
      <c r="CD315" s="32"/>
      <c r="CE315" s="32"/>
      <c r="CF315" s="32"/>
      <c r="CG315" s="32"/>
      <c r="CH315" s="32"/>
    </row>
    <row r="316" spans="1:86" s="14" customFormat="1" ht="39" customHeight="1" x14ac:dyDescent="0.2">
      <c r="A316" s="39" t="s">
        <v>184</v>
      </c>
      <c r="B316" s="40">
        <v>20</v>
      </c>
      <c r="C316" s="41">
        <v>3.19</v>
      </c>
      <c r="D316" s="42">
        <f t="shared" si="64"/>
        <v>159.5</v>
      </c>
      <c r="E316" s="43">
        <f t="shared" si="60"/>
        <v>1.0846</v>
      </c>
      <c r="F316" s="42">
        <f t="shared" si="61"/>
        <v>54.230000000000004</v>
      </c>
      <c r="G316" s="42">
        <f t="shared" si="57"/>
        <v>1.0620000000000001</v>
      </c>
      <c r="H316" s="42">
        <v>53.1</v>
      </c>
      <c r="I316" s="42">
        <v>117.87</v>
      </c>
      <c r="J316" s="42">
        <f t="shared" si="58"/>
        <v>2.3574000000000002</v>
      </c>
      <c r="K316" s="44" t="s">
        <v>51</v>
      </c>
      <c r="L316" s="32"/>
      <c r="M316" s="31"/>
      <c r="N316" s="12"/>
      <c r="O316" s="16"/>
      <c r="P316" s="16"/>
      <c r="Q316" s="12"/>
      <c r="R316" s="16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  <c r="BF316" s="12"/>
      <c r="BG316" s="12"/>
      <c r="BH316" s="12"/>
      <c r="BI316" s="12"/>
      <c r="BJ316" s="12"/>
      <c r="BK316" s="12"/>
      <c r="BL316" s="12"/>
      <c r="BM316" s="12"/>
      <c r="BN316" s="12"/>
      <c r="BO316" s="12"/>
      <c r="BP316" s="12"/>
      <c r="BQ316" s="12"/>
      <c r="BR316" s="12"/>
      <c r="BS316" s="12"/>
      <c r="BT316" s="12"/>
      <c r="BU316" s="12"/>
      <c r="BV316" s="12"/>
      <c r="BW316" s="12"/>
      <c r="BX316" s="12"/>
      <c r="BY316" s="12"/>
      <c r="BZ316" s="12"/>
      <c r="CA316" s="12"/>
      <c r="CB316" s="12"/>
      <c r="CC316" s="12"/>
      <c r="CD316" s="12"/>
      <c r="CE316" s="12"/>
      <c r="CF316" s="12"/>
      <c r="CG316" s="12"/>
      <c r="CH316" s="12"/>
    </row>
    <row r="317" spans="1:86" s="14" customFormat="1" ht="39" customHeight="1" x14ac:dyDescent="0.2">
      <c r="A317" s="39" t="s">
        <v>185</v>
      </c>
      <c r="B317" s="40">
        <v>20</v>
      </c>
      <c r="C317" s="41">
        <v>3.19</v>
      </c>
      <c r="D317" s="42">
        <f t="shared" si="64"/>
        <v>159.5</v>
      </c>
      <c r="E317" s="43">
        <f t="shared" si="60"/>
        <v>1.0846</v>
      </c>
      <c r="F317" s="42">
        <f t="shared" si="61"/>
        <v>54.230000000000004</v>
      </c>
      <c r="G317" s="42">
        <f t="shared" si="57"/>
        <v>1.0620000000000001</v>
      </c>
      <c r="H317" s="42">
        <v>53.1</v>
      </c>
      <c r="I317" s="42">
        <v>117.87</v>
      </c>
      <c r="J317" s="42">
        <f t="shared" si="58"/>
        <v>2.3574000000000002</v>
      </c>
      <c r="K317" s="44" t="s">
        <v>51</v>
      </c>
      <c r="L317" s="32"/>
      <c r="M317" s="31"/>
      <c r="N317" s="12"/>
      <c r="O317" s="16"/>
      <c r="P317" s="16"/>
      <c r="Q317" s="12"/>
      <c r="R317" s="16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  <c r="BE317" s="12"/>
      <c r="BF317" s="12"/>
      <c r="BG317" s="12"/>
      <c r="BH317" s="12"/>
      <c r="BI317" s="12"/>
      <c r="BJ317" s="12"/>
      <c r="BK317" s="12"/>
      <c r="BL317" s="12"/>
      <c r="BM317" s="12"/>
      <c r="BN317" s="12"/>
      <c r="BO317" s="12"/>
      <c r="BP317" s="12"/>
      <c r="BQ317" s="12"/>
      <c r="BR317" s="12"/>
      <c r="BS317" s="12"/>
      <c r="BT317" s="12"/>
      <c r="BU317" s="12"/>
      <c r="BV317" s="12"/>
      <c r="BW317" s="12"/>
      <c r="BX317" s="12"/>
      <c r="BY317" s="12"/>
      <c r="BZ317" s="12"/>
      <c r="CA317" s="12"/>
      <c r="CB317" s="12"/>
      <c r="CC317" s="12"/>
      <c r="CD317" s="12"/>
      <c r="CE317" s="12"/>
      <c r="CF317" s="12"/>
      <c r="CG317" s="12"/>
      <c r="CH317" s="12"/>
    </row>
    <row r="318" spans="1:86" s="14" customFormat="1" ht="39" customHeight="1" x14ac:dyDescent="0.2">
      <c r="A318" s="56" t="s">
        <v>80</v>
      </c>
      <c r="B318" s="34">
        <v>20</v>
      </c>
      <c r="C318" s="35">
        <v>4.0999999999999996</v>
      </c>
      <c r="D318" s="36">
        <f t="shared" si="64"/>
        <v>205</v>
      </c>
      <c r="E318" s="37">
        <f t="shared" si="60"/>
        <v>1.3939999999999999</v>
      </c>
      <c r="F318" s="36">
        <f t="shared" si="61"/>
        <v>69.7</v>
      </c>
      <c r="G318" s="36">
        <f t="shared" si="57"/>
        <v>1.0620000000000001</v>
      </c>
      <c r="H318" s="36">
        <v>53.1</v>
      </c>
      <c r="I318" s="36">
        <f>F318+H318</f>
        <v>122.80000000000001</v>
      </c>
      <c r="J318" s="36">
        <f t="shared" si="58"/>
        <v>2.456</v>
      </c>
      <c r="K318" s="38" t="s">
        <v>51</v>
      </c>
      <c r="L318" s="32"/>
      <c r="M318" s="31"/>
      <c r="N318" s="12"/>
      <c r="O318" s="16"/>
      <c r="P318" s="16"/>
      <c r="Q318" s="12"/>
      <c r="R318" s="16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  <c r="BE318" s="12"/>
      <c r="BF318" s="12"/>
      <c r="BG318" s="12"/>
      <c r="BH318" s="12"/>
      <c r="BI318" s="12"/>
      <c r="BJ318" s="12"/>
      <c r="BK318" s="12"/>
      <c r="BL318" s="12"/>
      <c r="BM318" s="12"/>
      <c r="BN318" s="12"/>
      <c r="BO318" s="12"/>
      <c r="BP318" s="12"/>
      <c r="BQ318" s="12"/>
      <c r="BR318" s="12"/>
      <c r="BS318" s="12"/>
      <c r="BT318" s="12"/>
      <c r="BU318" s="12"/>
      <c r="BV318" s="12"/>
      <c r="BW318" s="12"/>
      <c r="BX318" s="12"/>
      <c r="BY318" s="12"/>
      <c r="BZ318" s="12"/>
      <c r="CA318" s="12"/>
      <c r="CB318" s="12"/>
      <c r="CC318" s="12"/>
      <c r="CD318" s="12"/>
      <c r="CE318" s="12"/>
      <c r="CF318" s="12"/>
      <c r="CG318" s="12"/>
      <c r="CH318" s="12"/>
    </row>
    <row r="319" spans="1:86" s="14" customFormat="1" ht="39" customHeight="1" x14ac:dyDescent="0.2">
      <c r="A319" s="39" t="s">
        <v>163</v>
      </c>
      <c r="B319" s="40">
        <v>20</v>
      </c>
      <c r="C319" s="41">
        <v>3.32</v>
      </c>
      <c r="D319" s="42">
        <f t="shared" si="64"/>
        <v>165.99999999999997</v>
      </c>
      <c r="E319" s="43">
        <f t="shared" si="60"/>
        <v>1.1288</v>
      </c>
      <c r="F319" s="42">
        <f t="shared" si="61"/>
        <v>56.44</v>
      </c>
      <c r="G319" s="42">
        <f t="shared" si="57"/>
        <v>1.0620000000000001</v>
      </c>
      <c r="H319" s="42">
        <v>53.1</v>
      </c>
      <c r="I319" s="42">
        <v>117.87</v>
      </c>
      <c r="J319" s="42">
        <f t="shared" si="58"/>
        <v>2.3574000000000002</v>
      </c>
      <c r="K319" s="44" t="s">
        <v>51</v>
      </c>
      <c r="L319" s="32"/>
      <c r="M319" s="31"/>
      <c r="N319" s="12"/>
      <c r="O319" s="16"/>
      <c r="P319" s="16"/>
      <c r="Q319" s="12"/>
      <c r="R319" s="16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  <c r="BF319" s="12"/>
      <c r="BG319" s="12"/>
      <c r="BH319" s="12"/>
      <c r="BI319" s="12"/>
      <c r="BJ319" s="12"/>
      <c r="BK319" s="12"/>
      <c r="BL319" s="12"/>
      <c r="BM319" s="12"/>
      <c r="BN319" s="12"/>
      <c r="BO319" s="12"/>
      <c r="BP319" s="12"/>
      <c r="BQ319" s="12"/>
      <c r="BR319" s="12"/>
      <c r="BS319" s="12"/>
      <c r="BT319" s="12"/>
      <c r="BU319" s="12"/>
      <c r="BV319" s="12"/>
      <c r="BW319" s="12"/>
      <c r="BX319" s="12"/>
      <c r="BY319" s="12"/>
      <c r="BZ319" s="12"/>
      <c r="CA319" s="12"/>
      <c r="CB319" s="12"/>
      <c r="CC319" s="12"/>
      <c r="CD319" s="12"/>
      <c r="CE319" s="12"/>
      <c r="CF319" s="12"/>
      <c r="CG319" s="12"/>
      <c r="CH319" s="12"/>
    </row>
    <row r="320" spans="1:86" s="14" customFormat="1" ht="39" customHeight="1" x14ac:dyDescent="0.2">
      <c r="A320" s="39" t="s">
        <v>164</v>
      </c>
      <c r="B320" s="40">
        <v>20</v>
      </c>
      <c r="C320" s="41">
        <v>3.32</v>
      </c>
      <c r="D320" s="42">
        <f t="shared" si="64"/>
        <v>165.99999999999997</v>
      </c>
      <c r="E320" s="43">
        <f t="shared" si="60"/>
        <v>1.1288</v>
      </c>
      <c r="F320" s="42">
        <f t="shared" si="61"/>
        <v>56.44</v>
      </c>
      <c r="G320" s="42">
        <f t="shared" si="57"/>
        <v>1.0620000000000001</v>
      </c>
      <c r="H320" s="42">
        <v>53.1</v>
      </c>
      <c r="I320" s="42">
        <v>117.87</v>
      </c>
      <c r="J320" s="42">
        <f t="shared" si="58"/>
        <v>2.3574000000000002</v>
      </c>
      <c r="K320" s="44" t="s">
        <v>51</v>
      </c>
      <c r="L320" s="32"/>
      <c r="M320" s="31"/>
      <c r="N320" s="12"/>
      <c r="O320" s="16"/>
      <c r="P320" s="16"/>
      <c r="Q320" s="12"/>
      <c r="R320" s="16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  <c r="BF320" s="12"/>
      <c r="BG320" s="12"/>
      <c r="BH320" s="12"/>
      <c r="BI320" s="12"/>
      <c r="BJ320" s="12"/>
      <c r="BK320" s="12"/>
      <c r="BL320" s="12"/>
      <c r="BM320" s="12"/>
      <c r="BN320" s="12"/>
      <c r="BO320" s="12"/>
      <c r="BP320" s="12"/>
      <c r="BQ320" s="12"/>
      <c r="BR320" s="12"/>
      <c r="BS320" s="12"/>
      <c r="BT320" s="12"/>
      <c r="BU320" s="12"/>
      <c r="BV320" s="12"/>
      <c r="BW320" s="12"/>
      <c r="BX320" s="12"/>
      <c r="BY320" s="12"/>
      <c r="BZ320" s="12"/>
      <c r="CA320" s="12"/>
      <c r="CB320" s="12"/>
      <c r="CC320" s="12"/>
      <c r="CD320" s="12"/>
      <c r="CE320" s="12"/>
      <c r="CF320" s="12"/>
      <c r="CG320" s="12"/>
      <c r="CH320" s="12"/>
    </row>
    <row r="321" spans="1:86" s="14" customFormat="1" ht="39" customHeight="1" x14ac:dyDescent="0.2">
      <c r="A321" s="56" t="s">
        <v>81</v>
      </c>
      <c r="B321" s="34">
        <v>20</v>
      </c>
      <c r="C321" s="35">
        <v>4.0999999999999996</v>
      </c>
      <c r="D321" s="36">
        <f t="shared" si="64"/>
        <v>205</v>
      </c>
      <c r="E321" s="37">
        <f t="shared" si="60"/>
        <v>1.3939999999999999</v>
      </c>
      <c r="F321" s="36">
        <f t="shared" si="61"/>
        <v>69.7</v>
      </c>
      <c r="G321" s="36">
        <f t="shared" si="57"/>
        <v>1.0620000000000001</v>
      </c>
      <c r="H321" s="36">
        <v>53.1</v>
      </c>
      <c r="I321" s="36">
        <f>F321+H321</f>
        <v>122.80000000000001</v>
      </c>
      <c r="J321" s="36">
        <f t="shared" si="58"/>
        <v>2.456</v>
      </c>
      <c r="K321" s="38" t="s">
        <v>51</v>
      </c>
      <c r="L321" s="32"/>
      <c r="M321" s="31"/>
      <c r="N321" s="12"/>
      <c r="O321" s="16"/>
      <c r="P321" s="16"/>
      <c r="Q321" s="12"/>
      <c r="R321" s="16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2"/>
      <c r="BJ321" s="12"/>
      <c r="BK321" s="12"/>
      <c r="BL321" s="12"/>
      <c r="BM321" s="12"/>
      <c r="BN321" s="12"/>
      <c r="BO321" s="12"/>
      <c r="BP321" s="12"/>
      <c r="BQ321" s="12"/>
      <c r="BR321" s="12"/>
      <c r="BS321" s="12"/>
      <c r="BT321" s="12"/>
      <c r="BU321" s="12"/>
      <c r="BV321" s="12"/>
      <c r="BW321" s="12"/>
      <c r="BX321" s="12"/>
      <c r="BY321" s="12"/>
      <c r="BZ321" s="12"/>
      <c r="CA321" s="12"/>
      <c r="CB321" s="12"/>
      <c r="CC321" s="12"/>
      <c r="CD321" s="12"/>
      <c r="CE321" s="12"/>
      <c r="CF321" s="12"/>
      <c r="CG321" s="12"/>
      <c r="CH321" s="12"/>
    </row>
    <row r="322" spans="1:86" s="14" customFormat="1" ht="39" customHeight="1" x14ac:dyDescent="0.2">
      <c r="A322" s="39" t="s">
        <v>100</v>
      </c>
      <c r="B322" s="40">
        <v>20</v>
      </c>
      <c r="C322" s="41">
        <v>2.65</v>
      </c>
      <c r="D322" s="42">
        <f t="shared" si="64"/>
        <v>132.5</v>
      </c>
      <c r="E322" s="43">
        <f t="shared" si="60"/>
        <v>0.90100000000000002</v>
      </c>
      <c r="F322" s="42">
        <f t="shared" si="61"/>
        <v>45.050000000000004</v>
      </c>
      <c r="G322" s="42">
        <f t="shared" si="57"/>
        <v>1.0620000000000001</v>
      </c>
      <c r="H322" s="42">
        <v>53.1</v>
      </c>
      <c r="I322" s="42">
        <v>117.87</v>
      </c>
      <c r="J322" s="42">
        <f t="shared" si="58"/>
        <v>2.3574000000000002</v>
      </c>
      <c r="K322" s="44" t="s">
        <v>51</v>
      </c>
      <c r="L322" s="32"/>
      <c r="M322" s="31"/>
      <c r="N322" s="21"/>
      <c r="O322" s="16"/>
      <c r="P322" s="16"/>
      <c r="Q322" s="12"/>
      <c r="R322" s="16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  <c r="BE322" s="12"/>
      <c r="BF322" s="12"/>
      <c r="BG322" s="12"/>
      <c r="BH322" s="12"/>
      <c r="BI322" s="12"/>
      <c r="BJ322" s="12"/>
      <c r="BK322" s="12"/>
      <c r="BL322" s="12"/>
      <c r="BM322" s="12"/>
      <c r="BN322" s="12"/>
      <c r="BO322" s="12"/>
      <c r="BP322" s="12"/>
      <c r="BQ322" s="12"/>
      <c r="BR322" s="12"/>
      <c r="BS322" s="12"/>
      <c r="BT322" s="12"/>
      <c r="BU322" s="12"/>
      <c r="BV322" s="12"/>
      <c r="BW322" s="12"/>
      <c r="BX322" s="12"/>
      <c r="BY322" s="12"/>
      <c r="BZ322" s="12"/>
      <c r="CA322" s="12"/>
      <c r="CB322" s="12"/>
      <c r="CC322" s="12"/>
      <c r="CD322" s="12"/>
      <c r="CE322" s="12"/>
      <c r="CF322" s="12"/>
      <c r="CG322" s="12"/>
      <c r="CH322" s="12"/>
    </row>
    <row r="323" spans="1:86" customFormat="1" ht="39" customHeight="1" x14ac:dyDescent="0.2">
      <c r="A323" s="48" t="s">
        <v>358</v>
      </c>
      <c r="B323" s="40">
        <v>20</v>
      </c>
      <c r="C323" s="41">
        <v>4.2</v>
      </c>
      <c r="D323" s="42">
        <f t="shared" si="64"/>
        <v>210.00000000000003</v>
      </c>
      <c r="E323" s="43">
        <f t="shared" si="60"/>
        <v>1.4280000000000002</v>
      </c>
      <c r="F323" s="42">
        <f t="shared" si="61"/>
        <v>71.40000000000002</v>
      </c>
      <c r="G323" s="42">
        <f t="shared" si="57"/>
        <v>1.0620000000000001</v>
      </c>
      <c r="H323" s="42">
        <v>53.1</v>
      </c>
      <c r="I323" s="42">
        <f>F323+H323</f>
        <v>124.50000000000003</v>
      </c>
      <c r="J323" s="42">
        <f t="shared" si="58"/>
        <v>2.4900000000000007</v>
      </c>
      <c r="K323" s="44" t="s">
        <v>51</v>
      </c>
      <c r="L323" s="32"/>
      <c r="M323" s="31"/>
      <c r="N323" s="51"/>
      <c r="O323" s="52"/>
      <c r="P323" s="52"/>
      <c r="Q323" s="32"/>
      <c r="R323" s="5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/>
      <c r="AM323" s="32"/>
      <c r="AN323" s="32"/>
      <c r="AO323" s="32"/>
      <c r="AP323" s="32"/>
      <c r="AQ323" s="32"/>
      <c r="AR323" s="32"/>
      <c r="AS323" s="32"/>
      <c r="AT323" s="32"/>
      <c r="AU323" s="32"/>
      <c r="AV323" s="32"/>
      <c r="AW323" s="32"/>
      <c r="AX323" s="32"/>
      <c r="AY323" s="32"/>
      <c r="AZ323" s="32"/>
      <c r="BA323" s="32"/>
      <c r="BB323" s="32"/>
      <c r="BC323" s="32"/>
      <c r="BD323" s="32"/>
      <c r="BE323" s="32"/>
      <c r="BF323" s="32"/>
      <c r="BG323" s="32"/>
      <c r="BH323" s="32"/>
      <c r="BI323" s="32"/>
      <c r="BJ323" s="32"/>
      <c r="BK323" s="32"/>
      <c r="BL323" s="32"/>
      <c r="BM323" s="32"/>
      <c r="BN323" s="32"/>
      <c r="BO323" s="32"/>
      <c r="BP323" s="32"/>
      <c r="BQ323" s="32"/>
      <c r="BR323" s="32"/>
      <c r="BS323" s="32"/>
      <c r="BT323" s="32"/>
      <c r="BU323" s="32"/>
      <c r="BV323" s="32"/>
      <c r="BW323" s="32"/>
      <c r="BX323" s="32"/>
      <c r="BY323" s="32"/>
      <c r="BZ323" s="32"/>
      <c r="CA323" s="32"/>
      <c r="CB323" s="32"/>
      <c r="CC323" s="32"/>
      <c r="CD323" s="32"/>
      <c r="CE323" s="32"/>
      <c r="CF323" s="32"/>
      <c r="CG323" s="32"/>
      <c r="CH323" s="32"/>
    </row>
    <row r="324" spans="1:86" customFormat="1" ht="39" customHeight="1" x14ac:dyDescent="0.2">
      <c r="A324" s="48" t="s">
        <v>359</v>
      </c>
      <c r="B324" s="40">
        <v>20</v>
      </c>
      <c r="C324" s="41">
        <v>4.2</v>
      </c>
      <c r="D324" s="42">
        <f t="shared" si="64"/>
        <v>210.00000000000003</v>
      </c>
      <c r="E324" s="43">
        <f t="shared" si="60"/>
        <v>1.4280000000000002</v>
      </c>
      <c r="F324" s="42">
        <f t="shared" si="61"/>
        <v>71.40000000000002</v>
      </c>
      <c r="G324" s="42">
        <f t="shared" si="57"/>
        <v>1.0620000000000001</v>
      </c>
      <c r="H324" s="42">
        <v>53.1</v>
      </c>
      <c r="I324" s="42">
        <f>F324+H324</f>
        <v>124.50000000000003</v>
      </c>
      <c r="J324" s="42">
        <f t="shared" si="58"/>
        <v>2.4900000000000007</v>
      </c>
      <c r="K324" s="44" t="s">
        <v>51</v>
      </c>
      <c r="L324" s="32"/>
      <c r="M324" s="31"/>
      <c r="N324" s="51"/>
      <c r="O324" s="52"/>
      <c r="P324" s="52"/>
      <c r="Q324" s="32"/>
      <c r="R324" s="5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2"/>
      <c r="AN324" s="32"/>
      <c r="AO324" s="32"/>
      <c r="AP324" s="32"/>
      <c r="AQ324" s="32"/>
      <c r="AR324" s="32"/>
      <c r="AS324" s="32"/>
      <c r="AT324" s="32"/>
      <c r="AU324" s="32"/>
      <c r="AV324" s="32"/>
      <c r="AW324" s="32"/>
      <c r="AX324" s="32"/>
      <c r="AY324" s="32"/>
      <c r="AZ324" s="32"/>
      <c r="BA324" s="32"/>
      <c r="BB324" s="32"/>
      <c r="BC324" s="32"/>
      <c r="BD324" s="32"/>
      <c r="BE324" s="32"/>
      <c r="BF324" s="32"/>
      <c r="BG324" s="32"/>
      <c r="BH324" s="32"/>
      <c r="BI324" s="32"/>
      <c r="BJ324" s="32"/>
      <c r="BK324" s="32"/>
      <c r="BL324" s="32"/>
      <c r="BM324" s="32"/>
      <c r="BN324" s="32"/>
      <c r="BO324" s="32"/>
      <c r="BP324" s="32"/>
      <c r="BQ324" s="32"/>
      <c r="BR324" s="32"/>
      <c r="BS324" s="32"/>
      <c r="BT324" s="32"/>
      <c r="BU324" s="32"/>
      <c r="BV324" s="32"/>
      <c r="BW324" s="32"/>
      <c r="BX324" s="32"/>
      <c r="BY324" s="32"/>
      <c r="BZ324" s="32"/>
      <c r="CA324" s="32"/>
      <c r="CB324" s="32"/>
      <c r="CC324" s="32"/>
      <c r="CD324" s="32"/>
      <c r="CE324" s="32"/>
      <c r="CF324" s="32"/>
      <c r="CG324" s="32"/>
      <c r="CH324" s="32"/>
    </row>
    <row r="325" spans="1:86" customFormat="1" ht="39" customHeight="1" x14ac:dyDescent="0.2">
      <c r="A325" s="39" t="s">
        <v>265</v>
      </c>
      <c r="B325" s="40">
        <v>20</v>
      </c>
      <c r="C325" s="41">
        <v>4.3</v>
      </c>
      <c r="D325" s="42">
        <f t="shared" si="64"/>
        <v>215</v>
      </c>
      <c r="E325" s="43">
        <f t="shared" si="60"/>
        <v>1.462</v>
      </c>
      <c r="F325" s="42">
        <f t="shared" si="61"/>
        <v>73.100000000000009</v>
      </c>
      <c r="G325" s="42">
        <f t="shared" si="57"/>
        <v>1.0620000000000001</v>
      </c>
      <c r="H325" s="42">
        <v>53.1</v>
      </c>
      <c r="I325" s="42">
        <f>F325+H325</f>
        <v>126.20000000000002</v>
      </c>
      <c r="J325" s="42">
        <f t="shared" si="58"/>
        <v>2.524</v>
      </c>
      <c r="K325" s="44" t="s">
        <v>51</v>
      </c>
      <c r="L325" s="32"/>
      <c r="M325" s="31"/>
      <c r="N325" s="51"/>
      <c r="O325" s="52"/>
      <c r="P325" s="52"/>
      <c r="Q325" s="32"/>
      <c r="R325" s="5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  <c r="AL325" s="32"/>
      <c r="AM325" s="32"/>
      <c r="AN325" s="32"/>
      <c r="AO325" s="32"/>
      <c r="AP325" s="32"/>
      <c r="AQ325" s="32"/>
      <c r="AR325" s="32"/>
      <c r="AS325" s="32"/>
      <c r="AT325" s="32"/>
      <c r="AU325" s="32"/>
      <c r="AV325" s="32"/>
      <c r="AW325" s="32"/>
      <c r="AX325" s="32"/>
      <c r="AY325" s="32"/>
      <c r="AZ325" s="32"/>
      <c r="BA325" s="32"/>
      <c r="BB325" s="32"/>
      <c r="BC325" s="32"/>
      <c r="BD325" s="32"/>
      <c r="BE325" s="32"/>
      <c r="BF325" s="32"/>
      <c r="BG325" s="32"/>
      <c r="BH325" s="32"/>
      <c r="BI325" s="32"/>
      <c r="BJ325" s="32"/>
      <c r="BK325" s="32"/>
      <c r="BL325" s="32"/>
      <c r="BM325" s="32"/>
      <c r="BN325" s="32"/>
      <c r="BO325" s="32"/>
      <c r="BP325" s="32"/>
      <c r="BQ325" s="32"/>
      <c r="BR325" s="32"/>
      <c r="BS325" s="32"/>
      <c r="BT325" s="32"/>
      <c r="BU325" s="32"/>
      <c r="BV325" s="32"/>
      <c r="BW325" s="32"/>
      <c r="BX325" s="32"/>
      <c r="BY325" s="32"/>
      <c r="BZ325" s="32"/>
      <c r="CA325" s="32"/>
      <c r="CB325" s="32"/>
      <c r="CC325" s="32"/>
      <c r="CD325" s="32"/>
      <c r="CE325" s="32"/>
      <c r="CF325" s="32"/>
      <c r="CG325" s="32"/>
      <c r="CH325" s="32"/>
    </row>
    <row r="326" spans="1:86" customFormat="1" ht="39" customHeight="1" x14ac:dyDescent="0.2">
      <c r="A326" s="39" t="s">
        <v>297</v>
      </c>
      <c r="B326" s="40">
        <v>20</v>
      </c>
      <c r="C326" s="41">
        <v>4.0999999999999996</v>
      </c>
      <c r="D326" s="42">
        <f t="shared" ref="D326:D329" si="69">C326/B326*1000</f>
        <v>205</v>
      </c>
      <c r="E326" s="43">
        <f t="shared" ref="E326:E329" si="70">C326*34%</f>
        <v>1.3939999999999999</v>
      </c>
      <c r="F326" s="42">
        <f t="shared" ref="F326:F329" si="71">D326*34%</f>
        <v>69.7</v>
      </c>
      <c r="G326" s="42">
        <f t="shared" ref="G326:G329" si="72">H326/1000*B326</f>
        <v>1.0620000000000001</v>
      </c>
      <c r="H326" s="42">
        <v>53.1</v>
      </c>
      <c r="I326" s="42">
        <f t="shared" ref="I326:I329" si="73">F326+H326</f>
        <v>122.80000000000001</v>
      </c>
      <c r="J326" s="42">
        <f t="shared" ref="J326:J329" si="74">I326/1000*B326</f>
        <v>2.456</v>
      </c>
      <c r="K326" s="44" t="s">
        <v>51</v>
      </c>
      <c r="L326" s="32"/>
      <c r="M326" s="31"/>
      <c r="N326" s="51"/>
      <c r="O326" s="52"/>
      <c r="P326" s="52"/>
      <c r="Q326" s="32"/>
      <c r="R326" s="5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  <c r="AK326" s="32"/>
      <c r="AL326" s="32"/>
      <c r="AM326" s="32"/>
      <c r="AN326" s="32"/>
      <c r="AO326" s="32"/>
      <c r="AP326" s="32"/>
      <c r="AQ326" s="32"/>
      <c r="AR326" s="32"/>
      <c r="AS326" s="32"/>
      <c r="AT326" s="32"/>
      <c r="AU326" s="32"/>
      <c r="AV326" s="32"/>
      <c r="AW326" s="32"/>
      <c r="AX326" s="32"/>
      <c r="AY326" s="32"/>
      <c r="AZ326" s="32"/>
      <c r="BA326" s="32"/>
      <c r="BB326" s="32"/>
      <c r="BC326" s="32"/>
      <c r="BD326" s="32"/>
      <c r="BE326" s="32"/>
      <c r="BF326" s="32"/>
      <c r="BG326" s="32"/>
      <c r="BH326" s="32"/>
      <c r="BI326" s="32"/>
      <c r="BJ326" s="32"/>
      <c r="BK326" s="32"/>
      <c r="BL326" s="32"/>
      <c r="BM326" s="32"/>
      <c r="BN326" s="32"/>
      <c r="BO326" s="32"/>
      <c r="BP326" s="32"/>
      <c r="BQ326" s="32"/>
      <c r="BR326" s="32"/>
      <c r="BS326" s="32"/>
      <c r="BT326" s="32"/>
      <c r="BU326" s="32"/>
      <c r="BV326" s="32"/>
      <c r="BW326" s="32"/>
      <c r="BX326" s="32"/>
      <c r="BY326" s="32"/>
      <c r="BZ326" s="32"/>
      <c r="CA326" s="32"/>
      <c r="CB326" s="32"/>
      <c r="CC326" s="32"/>
      <c r="CD326" s="32"/>
      <c r="CE326" s="32"/>
      <c r="CF326" s="32"/>
      <c r="CG326" s="32"/>
      <c r="CH326" s="32"/>
    </row>
    <row r="327" spans="1:86" customFormat="1" ht="39" customHeight="1" x14ac:dyDescent="0.2">
      <c r="A327" s="39" t="s">
        <v>298</v>
      </c>
      <c r="B327" s="40">
        <v>20</v>
      </c>
      <c r="C327" s="41">
        <v>4.0999999999999996</v>
      </c>
      <c r="D327" s="42">
        <f t="shared" si="69"/>
        <v>205</v>
      </c>
      <c r="E327" s="43">
        <f t="shared" si="70"/>
        <v>1.3939999999999999</v>
      </c>
      <c r="F327" s="42">
        <f t="shared" si="71"/>
        <v>69.7</v>
      </c>
      <c r="G327" s="42">
        <f t="shared" si="72"/>
        <v>1.0620000000000001</v>
      </c>
      <c r="H327" s="42">
        <v>53.1</v>
      </c>
      <c r="I327" s="42">
        <f t="shared" si="73"/>
        <v>122.80000000000001</v>
      </c>
      <c r="J327" s="42">
        <f t="shared" si="74"/>
        <v>2.456</v>
      </c>
      <c r="K327" s="44" t="s">
        <v>51</v>
      </c>
      <c r="L327" s="32"/>
      <c r="M327" s="31"/>
      <c r="N327" s="51"/>
      <c r="O327" s="52"/>
      <c r="P327" s="52"/>
      <c r="Q327" s="32"/>
      <c r="R327" s="5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2"/>
      <c r="AN327" s="32"/>
      <c r="AO327" s="32"/>
      <c r="AP327" s="32"/>
      <c r="AQ327" s="32"/>
      <c r="AR327" s="32"/>
      <c r="AS327" s="32"/>
      <c r="AT327" s="32"/>
      <c r="AU327" s="32"/>
      <c r="AV327" s="32"/>
      <c r="AW327" s="32"/>
      <c r="AX327" s="32"/>
      <c r="AY327" s="32"/>
      <c r="AZ327" s="32"/>
      <c r="BA327" s="32"/>
      <c r="BB327" s="32"/>
      <c r="BC327" s="32"/>
      <c r="BD327" s="32"/>
      <c r="BE327" s="32"/>
      <c r="BF327" s="32"/>
      <c r="BG327" s="32"/>
      <c r="BH327" s="32"/>
      <c r="BI327" s="32"/>
      <c r="BJ327" s="32"/>
      <c r="BK327" s="32"/>
      <c r="BL327" s="32"/>
      <c r="BM327" s="32"/>
      <c r="BN327" s="32"/>
      <c r="BO327" s="32"/>
      <c r="BP327" s="32"/>
      <c r="BQ327" s="32"/>
      <c r="BR327" s="32"/>
      <c r="BS327" s="32"/>
      <c r="BT327" s="32"/>
      <c r="BU327" s="32"/>
      <c r="BV327" s="32"/>
      <c r="BW327" s="32"/>
      <c r="BX327" s="32"/>
      <c r="BY327" s="32"/>
      <c r="BZ327" s="32"/>
      <c r="CA327" s="32"/>
      <c r="CB327" s="32"/>
      <c r="CC327" s="32"/>
      <c r="CD327" s="32"/>
      <c r="CE327" s="32"/>
      <c r="CF327" s="32"/>
      <c r="CG327" s="32"/>
      <c r="CH327" s="32"/>
    </row>
    <row r="328" spans="1:86" customFormat="1" ht="39" customHeight="1" x14ac:dyDescent="0.2">
      <c r="A328" s="39" t="s">
        <v>299</v>
      </c>
      <c r="B328" s="40">
        <v>20</v>
      </c>
      <c r="C328" s="41">
        <v>4.0999999999999996</v>
      </c>
      <c r="D328" s="42">
        <f t="shared" si="69"/>
        <v>205</v>
      </c>
      <c r="E328" s="43">
        <f t="shared" si="70"/>
        <v>1.3939999999999999</v>
      </c>
      <c r="F328" s="42">
        <f t="shared" si="71"/>
        <v>69.7</v>
      </c>
      <c r="G328" s="42">
        <f t="shared" si="72"/>
        <v>1.0620000000000001</v>
      </c>
      <c r="H328" s="42">
        <v>53.1</v>
      </c>
      <c r="I328" s="42">
        <f t="shared" si="73"/>
        <v>122.80000000000001</v>
      </c>
      <c r="J328" s="42">
        <f t="shared" si="74"/>
        <v>2.456</v>
      </c>
      <c r="K328" s="44" t="s">
        <v>51</v>
      </c>
      <c r="L328" s="32"/>
      <c r="M328" s="31"/>
      <c r="N328" s="51"/>
      <c r="O328" s="52"/>
      <c r="P328" s="52"/>
      <c r="Q328" s="32"/>
      <c r="R328" s="5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32"/>
      <c r="AK328" s="32"/>
      <c r="AL328" s="32"/>
      <c r="AM328" s="32"/>
      <c r="AN328" s="32"/>
      <c r="AO328" s="32"/>
      <c r="AP328" s="32"/>
      <c r="AQ328" s="32"/>
      <c r="AR328" s="32"/>
      <c r="AS328" s="32"/>
      <c r="AT328" s="32"/>
      <c r="AU328" s="32"/>
      <c r="AV328" s="32"/>
      <c r="AW328" s="32"/>
      <c r="AX328" s="32"/>
      <c r="AY328" s="32"/>
      <c r="AZ328" s="32"/>
      <c r="BA328" s="32"/>
      <c r="BB328" s="32"/>
      <c r="BC328" s="32"/>
      <c r="BD328" s="32"/>
      <c r="BE328" s="32"/>
      <c r="BF328" s="32"/>
      <c r="BG328" s="32"/>
      <c r="BH328" s="32"/>
      <c r="BI328" s="32"/>
      <c r="BJ328" s="32"/>
      <c r="BK328" s="32"/>
      <c r="BL328" s="32"/>
      <c r="BM328" s="32"/>
      <c r="BN328" s="32"/>
      <c r="BO328" s="32"/>
      <c r="BP328" s="32"/>
      <c r="BQ328" s="32"/>
      <c r="BR328" s="32"/>
      <c r="BS328" s="32"/>
      <c r="BT328" s="32"/>
      <c r="BU328" s="32"/>
      <c r="BV328" s="32"/>
      <c r="BW328" s="32"/>
      <c r="BX328" s="32"/>
      <c r="BY328" s="32"/>
      <c r="BZ328" s="32"/>
      <c r="CA328" s="32"/>
      <c r="CB328" s="32"/>
      <c r="CC328" s="32"/>
      <c r="CD328" s="32"/>
      <c r="CE328" s="32"/>
      <c r="CF328" s="32"/>
      <c r="CG328" s="32"/>
      <c r="CH328" s="32"/>
    </row>
    <row r="329" spans="1:86" customFormat="1" ht="39" customHeight="1" x14ac:dyDescent="0.2">
      <c r="A329" s="39" t="s">
        <v>300</v>
      </c>
      <c r="B329" s="40">
        <v>20</v>
      </c>
      <c r="C329" s="41">
        <v>4.0999999999999996</v>
      </c>
      <c r="D329" s="42">
        <f t="shared" si="69"/>
        <v>205</v>
      </c>
      <c r="E329" s="43">
        <f t="shared" si="70"/>
        <v>1.3939999999999999</v>
      </c>
      <c r="F329" s="42">
        <f t="shared" si="71"/>
        <v>69.7</v>
      </c>
      <c r="G329" s="42">
        <f t="shared" si="72"/>
        <v>1.0620000000000001</v>
      </c>
      <c r="H329" s="42">
        <v>53.1</v>
      </c>
      <c r="I329" s="42">
        <f t="shared" si="73"/>
        <v>122.80000000000001</v>
      </c>
      <c r="J329" s="42">
        <f t="shared" si="74"/>
        <v>2.456</v>
      </c>
      <c r="K329" s="44" t="s">
        <v>51</v>
      </c>
      <c r="L329" s="32"/>
      <c r="M329" s="31"/>
      <c r="N329" s="51"/>
      <c r="O329" s="52"/>
      <c r="P329" s="52"/>
      <c r="Q329" s="32"/>
      <c r="R329" s="5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32"/>
      <c r="AK329" s="32"/>
      <c r="AL329" s="32"/>
      <c r="AM329" s="32"/>
      <c r="AN329" s="32"/>
      <c r="AO329" s="32"/>
      <c r="AP329" s="32"/>
      <c r="AQ329" s="32"/>
      <c r="AR329" s="32"/>
      <c r="AS329" s="32"/>
      <c r="AT329" s="32"/>
      <c r="AU329" s="32"/>
      <c r="AV329" s="32"/>
      <c r="AW329" s="32"/>
      <c r="AX329" s="32"/>
      <c r="AY329" s="32"/>
      <c r="AZ329" s="32"/>
      <c r="BA329" s="32"/>
      <c r="BB329" s="32"/>
      <c r="BC329" s="32"/>
      <c r="BD329" s="32"/>
      <c r="BE329" s="32"/>
      <c r="BF329" s="32"/>
      <c r="BG329" s="32"/>
      <c r="BH329" s="32"/>
      <c r="BI329" s="32"/>
      <c r="BJ329" s="32"/>
      <c r="BK329" s="32"/>
      <c r="BL329" s="32"/>
      <c r="BM329" s="32"/>
      <c r="BN329" s="32"/>
      <c r="BO329" s="32"/>
      <c r="BP329" s="32"/>
      <c r="BQ329" s="32"/>
      <c r="BR329" s="32"/>
      <c r="BS329" s="32"/>
      <c r="BT329" s="32"/>
      <c r="BU329" s="32"/>
      <c r="BV329" s="32"/>
      <c r="BW329" s="32"/>
      <c r="BX329" s="32"/>
      <c r="BY329" s="32"/>
      <c r="BZ329" s="32"/>
      <c r="CA329" s="32"/>
      <c r="CB329" s="32"/>
      <c r="CC329" s="32"/>
      <c r="CD329" s="32"/>
      <c r="CE329" s="32"/>
      <c r="CF329" s="32"/>
      <c r="CG329" s="32"/>
      <c r="CH329" s="32"/>
    </row>
    <row r="330" spans="1:86" s="14" customFormat="1" ht="39" customHeight="1" x14ac:dyDescent="0.2">
      <c r="A330" s="39" t="s">
        <v>232</v>
      </c>
      <c r="B330" s="40">
        <v>20</v>
      </c>
      <c r="C330" s="41">
        <v>3.85</v>
      </c>
      <c r="D330" s="42">
        <f t="shared" si="64"/>
        <v>192.5</v>
      </c>
      <c r="E330" s="43">
        <f t="shared" si="60"/>
        <v>1.3090000000000002</v>
      </c>
      <c r="F330" s="42">
        <f t="shared" si="61"/>
        <v>65.45</v>
      </c>
      <c r="G330" s="42">
        <f t="shared" si="57"/>
        <v>1.0620000000000001</v>
      </c>
      <c r="H330" s="42">
        <v>53.1</v>
      </c>
      <c r="I330" s="42">
        <f>F330+H330</f>
        <v>118.55000000000001</v>
      </c>
      <c r="J330" s="42">
        <f t="shared" si="58"/>
        <v>2.3710000000000004</v>
      </c>
      <c r="K330" s="44" t="s">
        <v>51</v>
      </c>
      <c r="L330" s="32"/>
      <c r="M330" s="31"/>
      <c r="N330" s="21"/>
      <c r="O330" s="16"/>
      <c r="P330" s="16"/>
      <c r="Q330" s="12"/>
      <c r="R330" s="16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  <c r="BF330" s="12"/>
      <c r="BG330" s="12"/>
      <c r="BH330" s="12"/>
      <c r="BI330" s="12"/>
      <c r="BJ330" s="12"/>
      <c r="BK330" s="12"/>
      <c r="BL330" s="12"/>
      <c r="BM330" s="12"/>
      <c r="BN330" s="12"/>
      <c r="BO330" s="12"/>
      <c r="BP330" s="12"/>
      <c r="BQ330" s="12"/>
      <c r="BR330" s="12"/>
      <c r="BS330" s="12"/>
      <c r="BT330" s="12"/>
      <c r="BU330" s="12"/>
      <c r="BV330" s="12"/>
      <c r="BW330" s="12"/>
      <c r="BX330" s="12"/>
      <c r="BY330" s="12"/>
      <c r="BZ330" s="12"/>
      <c r="CA330" s="12"/>
      <c r="CB330" s="12"/>
      <c r="CC330" s="12"/>
      <c r="CD330" s="12"/>
      <c r="CE330" s="12"/>
      <c r="CF330" s="12"/>
      <c r="CG330" s="12"/>
      <c r="CH330" s="12"/>
    </row>
    <row r="331" spans="1:86" s="14" customFormat="1" ht="39" customHeight="1" x14ac:dyDescent="0.2">
      <c r="A331" s="39" t="s">
        <v>233</v>
      </c>
      <c r="B331" s="40">
        <v>20</v>
      </c>
      <c r="C331" s="41">
        <v>3.72</v>
      </c>
      <c r="D331" s="42">
        <f t="shared" si="64"/>
        <v>186</v>
      </c>
      <c r="E331" s="43">
        <f t="shared" si="60"/>
        <v>1.2648000000000001</v>
      </c>
      <c r="F331" s="42">
        <f t="shared" si="61"/>
        <v>63.24</v>
      </c>
      <c r="G331" s="42">
        <f t="shared" si="57"/>
        <v>1.0620000000000001</v>
      </c>
      <c r="H331" s="42">
        <v>53.1</v>
      </c>
      <c r="I331" s="42">
        <v>117.87</v>
      </c>
      <c r="J331" s="42">
        <f t="shared" si="58"/>
        <v>2.3574000000000002</v>
      </c>
      <c r="K331" s="44" t="s">
        <v>51</v>
      </c>
      <c r="L331" s="32"/>
      <c r="M331" s="31"/>
      <c r="N331" s="21"/>
      <c r="O331" s="16"/>
      <c r="P331" s="16"/>
      <c r="Q331" s="12"/>
      <c r="R331" s="16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2"/>
      <c r="BJ331" s="12"/>
      <c r="BK331" s="12"/>
      <c r="BL331" s="12"/>
      <c r="BM331" s="12"/>
      <c r="BN331" s="12"/>
      <c r="BO331" s="12"/>
      <c r="BP331" s="12"/>
      <c r="BQ331" s="12"/>
      <c r="BR331" s="12"/>
      <c r="BS331" s="12"/>
      <c r="BT331" s="12"/>
      <c r="BU331" s="12"/>
      <c r="BV331" s="12"/>
      <c r="BW331" s="12"/>
      <c r="BX331" s="12"/>
      <c r="BY331" s="12"/>
      <c r="BZ331" s="12"/>
      <c r="CA331" s="12"/>
      <c r="CB331" s="12"/>
      <c r="CC331" s="12"/>
      <c r="CD331" s="12"/>
      <c r="CE331" s="12"/>
      <c r="CF331" s="12"/>
      <c r="CG331" s="12"/>
      <c r="CH331" s="12"/>
    </row>
    <row r="332" spans="1:86" s="14" customFormat="1" ht="39" customHeight="1" x14ac:dyDescent="0.2">
      <c r="A332" s="39" t="s">
        <v>234</v>
      </c>
      <c r="B332" s="40">
        <v>20</v>
      </c>
      <c r="C332" s="41">
        <v>3.72</v>
      </c>
      <c r="D332" s="42">
        <f t="shared" si="64"/>
        <v>186</v>
      </c>
      <c r="E332" s="43">
        <f t="shared" si="60"/>
        <v>1.2648000000000001</v>
      </c>
      <c r="F332" s="42">
        <f t="shared" si="61"/>
        <v>63.24</v>
      </c>
      <c r="G332" s="42">
        <f t="shared" si="57"/>
        <v>1.0620000000000001</v>
      </c>
      <c r="H332" s="42">
        <v>53.1</v>
      </c>
      <c r="I332" s="42">
        <v>117.87</v>
      </c>
      <c r="J332" s="42">
        <f t="shared" si="58"/>
        <v>2.3574000000000002</v>
      </c>
      <c r="K332" s="44" t="s">
        <v>51</v>
      </c>
      <c r="L332" s="32"/>
      <c r="M332" s="31"/>
      <c r="N332" s="21"/>
      <c r="O332" s="16"/>
      <c r="P332" s="16"/>
      <c r="Q332" s="12"/>
      <c r="R332" s="16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  <c r="BF332" s="12"/>
      <c r="BG332" s="12"/>
      <c r="BH332" s="12"/>
      <c r="BI332" s="12"/>
      <c r="BJ332" s="12"/>
      <c r="BK332" s="12"/>
      <c r="BL332" s="12"/>
      <c r="BM332" s="12"/>
      <c r="BN332" s="12"/>
      <c r="BO332" s="12"/>
      <c r="BP332" s="12"/>
      <c r="BQ332" s="12"/>
      <c r="BR332" s="12"/>
      <c r="BS332" s="12"/>
      <c r="BT332" s="12"/>
      <c r="BU332" s="12"/>
      <c r="BV332" s="12"/>
      <c r="BW332" s="12"/>
      <c r="BX332" s="12"/>
      <c r="BY332" s="12"/>
      <c r="BZ332" s="12"/>
      <c r="CA332" s="12"/>
      <c r="CB332" s="12"/>
      <c r="CC332" s="12"/>
      <c r="CD332" s="12"/>
      <c r="CE332" s="12"/>
      <c r="CF332" s="12"/>
      <c r="CG332" s="12"/>
      <c r="CH332" s="12"/>
    </row>
    <row r="333" spans="1:86" customFormat="1" ht="39" customHeight="1" x14ac:dyDescent="0.2">
      <c r="A333" s="39" t="s">
        <v>235</v>
      </c>
      <c r="B333" s="40">
        <v>20</v>
      </c>
      <c r="C333" s="41">
        <v>4.0999999999999996</v>
      </c>
      <c r="D333" s="42">
        <f t="shared" si="64"/>
        <v>205</v>
      </c>
      <c r="E333" s="43">
        <f t="shared" si="60"/>
        <v>1.3939999999999999</v>
      </c>
      <c r="F333" s="42">
        <f t="shared" si="61"/>
        <v>69.7</v>
      </c>
      <c r="G333" s="42">
        <f t="shared" si="57"/>
        <v>1.0620000000000001</v>
      </c>
      <c r="H333" s="42">
        <v>53.1</v>
      </c>
      <c r="I333" s="42">
        <f>F333+H333</f>
        <v>122.80000000000001</v>
      </c>
      <c r="J333" s="42">
        <f t="shared" si="58"/>
        <v>2.456</v>
      </c>
      <c r="K333" s="44" t="s">
        <v>51</v>
      </c>
      <c r="L333" s="32"/>
      <c r="M333" s="31"/>
      <c r="N333" s="51"/>
      <c r="O333" s="52"/>
      <c r="P333" s="52"/>
      <c r="Q333" s="32"/>
      <c r="R333" s="52"/>
      <c r="S333" s="32"/>
      <c r="T333" s="32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2"/>
      <c r="AN333" s="32"/>
      <c r="AO333" s="32"/>
      <c r="AP333" s="32"/>
      <c r="AQ333" s="32"/>
      <c r="AR333" s="32"/>
      <c r="AS333" s="32"/>
      <c r="AT333" s="32"/>
      <c r="AU333" s="32"/>
      <c r="AV333" s="32"/>
      <c r="AW333" s="32"/>
      <c r="AX333" s="32"/>
      <c r="AY333" s="32"/>
      <c r="AZ333" s="32"/>
      <c r="BA333" s="32"/>
      <c r="BB333" s="32"/>
      <c r="BC333" s="32"/>
      <c r="BD333" s="32"/>
      <c r="BE333" s="32"/>
      <c r="BF333" s="32"/>
      <c r="BG333" s="32"/>
      <c r="BH333" s="32"/>
      <c r="BI333" s="32"/>
      <c r="BJ333" s="32"/>
      <c r="BK333" s="32"/>
      <c r="BL333" s="32"/>
      <c r="BM333" s="32"/>
      <c r="BN333" s="32"/>
      <c r="BO333" s="32"/>
      <c r="BP333" s="32"/>
      <c r="BQ333" s="32"/>
      <c r="BR333" s="32"/>
      <c r="BS333" s="32"/>
      <c r="BT333" s="32"/>
      <c r="BU333" s="32"/>
      <c r="BV333" s="32"/>
      <c r="BW333" s="32"/>
      <c r="BX333" s="32"/>
      <c r="BY333" s="32"/>
      <c r="BZ333" s="32"/>
      <c r="CA333" s="32"/>
      <c r="CB333" s="32"/>
      <c r="CC333" s="32"/>
      <c r="CD333" s="32"/>
      <c r="CE333" s="32"/>
      <c r="CF333" s="32"/>
      <c r="CG333" s="32"/>
      <c r="CH333" s="32"/>
    </row>
    <row r="334" spans="1:86" customFormat="1" ht="39" customHeight="1" x14ac:dyDescent="0.2">
      <c r="A334" s="39" t="s">
        <v>236</v>
      </c>
      <c r="B334" s="40">
        <v>20</v>
      </c>
      <c r="C334" s="41">
        <v>4.0999999999999996</v>
      </c>
      <c r="D334" s="42">
        <f t="shared" si="64"/>
        <v>205</v>
      </c>
      <c r="E334" s="43">
        <f t="shared" si="60"/>
        <v>1.3939999999999999</v>
      </c>
      <c r="F334" s="42">
        <f t="shared" si="61"/>
        <v>69.7</v>
      </c>
      <c r="G334" s="42">
        <f t="shared" si="57"/>
        <v>1.0620000000000001</v>
      </c>
      <c r="H334" s="42">
        <v>53.1</v>
      </c>
      <c r="I334" s="42">
        <f>F334+H334</f>
        <v>122.80000000000001</v>
      </c>
      <c r="J334" s="42">
        <f t="shared" si="58"/>
        <v>2.456</v>
      </c>
      <c r="K334" s="44" t="s">
        <v>51</v>
      </c>
      <c r="L334" s="32"/>
      <c r="M334" s="31"/>
      <c r="N334" s="51"/>
      <c r="O334" s="52"/>
      <c r="P334" s="52"/>
      <c r="Q334" s="32"/>
      <c r="R334" s="52"/>
      <c r="S334" s="32"/>
      <c r="T334" s="32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  <c r="AJ334" s="32"/>
      <c r="AK334" s="32"/>
      <c r="AL334" s="32"/>
      <c r="AM334" s="32"/>
      <c r="AN334" s="32"/>
      <c r="AO334" s="32"/>
      <c r="AP334" s="32"/>
      <c r="AQ334" s="32"/>
      <c r="AR334" s="32"/>
      <c r="AS334" s="32"/>
      <c r="AT334" s="32"/>
      <c r="AU334" s="32"/>
      <c r="AV334" s="32"/>
      <c r="AW334" s="32"/>
      <c r="AX334" s="32"/>
      <c r="AY334" s="32"/>
      <c r="AZ334" s="32"/>
      <c r="BA334" s="32"/>
      <c r="BB334" s="32"/>
      <c r="BC334" s="32"/>
      <c r="BD334" s="32"/>
      <c r="BE334" s="32"/>
      <c r="BF334" s="32"/>
      <c r="BG334" s="32"/>
      <c r="BH334" s="32"/>
      <c r="BI334" s="32"/>
      <c r="BJ334" s="32"/>
      <c r="BK334" s="32"/>
      <c r="BL334" s="32"/>
      <c r="BM334" s="32"/>
      <c r="BN334" s="32"/>
      <c r="BO334" s="32"/>
      <c r="BP334" s="32"/>
      <c r="BQ334" s="32"/>
      <c r="BR334" s="32"/>
      <c r="BS334" s="32"/>
      <c r="BT334" s="32"/>
      <c r="BU334" s="32"/>
      <c r="BV334" s="32"/>
      <c r="BW334" s="32"/>
      <c r="BX334" s="32"/>
      <c r="BY334" s="32"/>
      <c r="BZ334" s="32"/>
      <c r="CA334" s="32"/>
      <c r="CB334" s="32"/>
      <c r="CC334" s="32"/>
      <c r="CD334" s="32"/>
      <c r="CE334" s="32"/>
      <c r="CF334" s="32"/>
      <c r="CG334" s="32"/>
      <c r="CH334" s="32"/>
    </row>
    <row r="335" spans="1:86" customFormat="1" ht="39" customHeight="1" x14ac:dyDescent="0.2">
      <c r="A335" s="48" t="s">
        <v>360</v>
      </c>
      <c r="B335" s="40">
        <v>20</v>
      </c>
      <c r="C335" s="41">
        <v>4.2</v>
      </c>
      <c r="D335" s="42">
        <f t="shared" si="64"/>
        <v>210.00000000000003</v>
      </c>
      <c r="E335" s="43">
        <f t="shared" si="60"/>
        <v>1.4280000000000002</v>
      </c>
      <c r="F335" s="42">
        <f t="shared" si="61"/>
        <v>71.40000000000002</v>
      </c>
      <c r="G335" s="42">
        <f t="shared" si="57"/>
        <v>1.0620000000000001</v>
      </c>
      <c r="H335" s="42">
        <v>53.1</v>
      </c>
      <c r="I335" s="42">
        <f>F335+H335</f>
        <v>124.50000000000003</v>
      </c>
      <c r="J335" s="42">
        <f t="shared" si="58"/>
        <v>2.4900000000000007</v>
      </c>
      <c r="K335" s="44" t="s">
        <v>51</v>
      </c>
      <c r="L335" s="32"/>
      <c r="M335" s="31"/>
      <c r="N335" s="32"/>
      <c r="O335" s="52"/>
      <c r="P335" s="52"/>
      <c r="Q335" s="32"/>
      <c r="R335" s="5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32"/>
      <c r="AK335" s="32"/>
      <c r="AL335" s="32"/>
      <c r="AM335" s="32"/>
      <c r="AN335" s="32"/>
      <c r="AO335" s="32"/>
      <c r="AP335" s="32"/>
      <c r="AQ335" s="32"/>
      <c r="AR335" s="32"/>
      <c r="AS335" s="32"/>
      <c r="AT335" s="32"/>
      <c r="AU335" s="32"/>
      <c r="AV335" s="32"/>
      <c r="AW335" s="32"/>
      <c r="AX335" s="32"/>
      <c r="AY335" s="32"/>
      <c r="AZ335" s="32"/>
      <c r="BA335" s="32"/>
      <c r="BB335" s="32"/>
      <c r="BC335" s="32"/>
      <c r="BD335" s="32"/>
      <c r="BE335" s="32"/>
      <c r="BF335" s="32"/>
      <c r="BG335" s="32"/>
      <c r="BH335" s="32"/>
      <c r="BI335" s="32"/>
      <c r="BJ335" s="32"/>
      <c r="BK335" s="32"/>
      <c r="BL335" s="32"/>
      <c r="BM335" s="32"/>
      <c r="BN335" s="32"/>
      <c r="BO335" s="32"/>
      <c r="BP335" s="32"/>
      <c r="BQ335" s="32"/>
      <c r="BR335" s="32"/>
      <c r="BS335" s="32"/>
      <c r="BT335" s="32"/>
      <c r="BU335" s="32"/>
      <c r="BV335" s="32"/>
      <c r="BW335" s="32"/>
      <c r="BX335" s="32"/>
      <c r="BY335" s="32"/>
      <c r="BZ335" s="32"/>
      <c r="CA335" s="32"/>
      <c r="CB335" s="32"/>
      <c r="CC335" s="32"/>
      <c r="CD335" s="32"/>
      <c r="CE335" s="32"/>
      <c r="CF335" s="32"/>
      <c r="CG335" s="32"/>
      <c r="CH335" s="32"/>
    </row>
    <row r="336" spans="1:86" customFormat="1" ht="39" customHeight="1" x14ac:dyDescent="0.2">
      <c r="A336" s="39" t="s">
        <v>166</v>
      </c>
      <c r="B336" s="40">
        <v>20</v>
      </c>
      <c r="C336" s="41">
        <v>2.79</v>
      </c>
      <c r="D336" s="42">
        <f t="shared" si="64"/>
        <v>139.5</v>
      </c>
      <c r="E336" s="43">
        <f t="shared" si="60"/>
        <v>0.94860000000000011</v>
      </c>
      <c r="F336" s="42">
        <f t="shared" si="61"/>
        <v>47.430000000000007</v>
      </c>
      <c r="G336" s="42">
        <f t="shared" si="57"/>
        <v>1.0620000000000001</v>
      </c>
      <c r="H336" s="42">
        <v>53.1</v>
      </c>
      <c r="I336" s="42">
        <v>117.87</v>
      </c>
      <c r="J336" s="42">
        <f t="shared" si="58"/>
        <v>2.3574000000000002</v>
      </c>
      <c r="K336" s="44" t="s">
        <v>51</v>
      </c>
      <c r="L336" s="32"/>
      <c r="M336" s="31"/>
      <c r="N336" s="51"/>
      <c r="O336" s="52"/>
      <c r="P336" s="52"/>
      <c r="Q336" s="32"/>
      <c r="R336" s="5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2"/>
      <c r="AN336" s="32"/>
      <c r="AO336" s="32"/>
      <c r="AP336" s="32"/>
      <c r="AQ336" s="32"/>
      <c r="AR336" s="32"/>
      <c r="AS336" s="32"/>
      <c r="AT336" s="32"/>
      <c r="AU336" s="32"/>
      <c r="AV336" s="32"/>
      <c r="AW336" s="32"/>
      <c r="AX336" s="32"/>
      <c r="AY336" s="32"/>
      <c r="AZ336" s="32"/>
      <c r="BA336" s="32"/>
      <c r="BB336" s="32"/>
      <c r="BC336" s="32"/>
      <c r="BD336" s="32"/>
      <c r="BE336" s="32"/>
      <c r="BF336" s="32"/>
      <c r="BG336" s="32"/>
      <c r="BH336" s="32"/>
      <c r="BI336" s="32"/>
      <c r="BJ336" s="32"/>
      <c r="BK336" s="32"/>
      <c r="BL336" s="32"/>
      <c r="BM336" s="32"/>
      <c r="BN336" s="32"/>
      <c r="BO336" s="32"/>
      <c r="BP336" s="32"/>
      <c r="BQ336" s="32"/>
      <c r="BR336" s="32"/>
      <c r="BS336" s="32"/>
      <c r="BT336" s="32"/>
      <c r="BU336" s="32"/>
      <c r="BV336" s="32"/>
      <c r="BW336" s="32"/>
      <c r="BX336" s="32"/>
      <c r="BY336" s="32"/>
      <c r="BZ336" s="32"/>
      <c r="CA336" s="32"/>
      <c r="CB336" s="32"/>
      <c r="CC336" s="32"/>
      <c r="CD336" s="32"/>
      <c r="CE336" s="32"/>
      <c r="CF336" s="32"/>
      <c r="CG336" s="32"/>
      <c r="CH336" s="32"/>
    </row>
    <row r="337" spans="1:86" customFormat="1" ht="39" customHeight="1" x14ac:dyDescent="0.2">
      <c r="A337" s="48" t="s">
        <v>361</v>
      </c>
      <c r="B337" s="40">
        <v>20</v>
      </c>
      <c r="C337" s="41">
        <v>4.2</v>
      </c>
      <c r="D337" s="42">
        <f t="shared" si="64"/>
        <v>210.00000000000003</v>
      </c>
      <c r="E337" s="43">
        <f t="shared" si="60"/>
        <v>1.4280000000000002</v>
      </c>
      <c r="F337" s="42">
        <f t="shared" si="61"/>
        <v>71.40000000000002</v>
      </c>
      <c r="G337" s="42">
        <f t="shared" si="57"/>
        <v>1.0620000000000001</v>
      </c>
      <c r="H337" s="42">
        <v>53.1</v>
      </c>
      <c r="I337" s="42">
        <f t="shared" ref="I337:I342" si="75">F337+H337</f>
        <v>124.50000000000003</v>
      </c>
      <c r="J337" s="42">
        <f t="shared" si="58"/>
        <v>2.4900000000000007</v>
      </c>
      <c r="K337" s="44" t="s">
        <v>51</v>
      </c>
      <c r="L337" s="32"/>
      <c r="M337" s="31"/>
      <c r="N337" s="32"/>
      <c r="O337" s="52"/>
      <c r="P337" s="52"/>
      <c r="Q337" s="32"/>
      <c r="R337" s="5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2"/>
      <c r="AN337" s="32"/>
      <c r="AO337" s="32"/>
      <c r="AP337" s="32"/>
      <c r="AQ337" s="32"/>
      <c r="AR337" s="32"/>
      <c r="AS337" s="32"/>
      <c r="AT337" s="32"/>
      <c r="AU337" s="32"/>
      <c r="AV337" s="32"/>
      <c r="AW337" s="32"/>
      <c r="AX337" s="32"/>
      <c r="AY337" s="32"/>
      <c r="AZ337" s="32"/>
      <c r="BA337" s="32"/>
      <c r="BB337" s="32"/>
      <c r="BC337" s="32"/>
      <c r="BD337" s="32"/>
      <c r="BE337" s="32"/>
      <c r="BF337" s="32"/>
      <c r="BG337" s="32"/>
      <c r="BH337" s="32"/>
      <c r="BI337" s="32"/>
      <c r="BJ337" s="32"/>
      <c r="BK337" s="32"/>
      <c r="BL337" s="32"/>
      <c r="BM337" s="32"/>
      <c r="BN337" s="32"/>
      <c r="BO337" s="32"/>
      <c r="BP337" s="32"/>
      <c r="BQ337" s="32"/>
      <c r="BR337" s="32"/>
      <c r="BS337" s="32"/>
      <c r="BT337" s="32"/>
      <c r="BU337" s="32"/>
      <c r="BV337" s="32"/>
      <c r="BW337" s="32"/>
      <c r="BX337" s="32"/>
      <c r="BY337" s="32"/>
      <c r="BZ337" s="32"/>
      <c r="CA337" s="32"/>
      <c r="CB337" s="32"/>
      <c r="CC337" s="32"/>
      <c r="CD337" s="32"/>
      <c r="CE337" s="32"/>
      <c r="CF337" s="32"/>
      <c r="CG337" s="32"/>
      <c r="CH337" s="32"/>
    </row>
    <row r="338" spans="1:86" s="14" customFormat="1" ht="39" customHeight="1" x14ac:dyDescent="0.2">
      <c r="A338" s="39" t="s">
        <v>65</v>
      </c>
      <c r="B338" s="40">
        <v>20</v>
      </c>
      <c r="C338" s="41">
        <v>3.85</v>
      </c>
      <c r="D338" s="42">
        <f t="shared" si="64"/>
        <v>192.5</v>
      </c>
      <c r="E338" s="43">
        <f t="shared" si="60"/>
        <v>1.3090000000000002</v>
      </c>
      <c r="F338" s="42">
        <f t="shared" si="61"/>
        <v>65.45</v>
      </c>
      <c r="G338" s="42">
        <f t="shared" si="57"/>
        <v>1.0620000000000001</v>
      </c>
      <c r="H338" s="42">
        <v>53.1</v>
      </c>
      <c r="I338" s="42">
        <f t="shared" si="75"/>
        <v>118.55000000000001</v>
      </c>
      <c r="J338" s="42">
        <f t="shared" si="58"/>
        <v>2.3710000000000004</v>
      </c>
      <c r="K338" s="44" t="s">
        <v>51</v>
      </c>
      <c r="L338" s="32"/>
      <c r="M338" s="31"/>
      <c r="N338" s="12"/>
      <c r="O338" s="16"/>
      <c r="P338" s="16"/>
      <c r="Q338" s="12"/>
      <c r="R338" s="16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  <c r="BI338" s="12"/>
      <c r="BJ338" s="12"/>
      <c r="BK338" s="12"/>
      <c r="BL338" s="12"/>
      <c r="BM338" s="12"/>
      <c r="BN338" s="12"/>
      <c r="BO338" s="12"/>
      <c r="BP338" s="12"/>
      <c r="BQ338" s="12"/>
      <c r="BR338" s="12"/>
      <c r="BS338" s="12"/>
      <c r="BT338" s="12"/>
      <c r="BU338" s="12"/>
      <c r="BV338" s="12"/>
      <c r="BW338" s="12"/>
      <c r="BX338" s="12"/>
      <c r="BY338" s="12"/>
      <c r="BZ338" s="12"/>
      <c r="CA338" s="12"/>
      <c r="CB338" s="12"/>
      <c r="CC338" s="12"/>
      <c r="CD338" s="12"/>
      <c r="CE338" s="12"/>
      <c r="CF338" s="12"/>
      <c r="CG338" s="12"/>
      <c r="CH338" s="12"/>
    </row>
    <row r="339" spans="1:86" customFormat="1" ht="39" customHeight="1" x14ac:dyDescent="0.2">
      <c r="A339" s="48" t="s">
        <v>362</v>
      </c>
      <c r="B339" s="40">
        <v>20</v>
      </c>
      <c r="C339" s="41">
        <v>4.2</v>
      </c>
      <c r="D339" s="42">
        <f t="shared" si="64"/>
        <v>210.00000000000003</v>
      </c>
      <c r="E339" s="43">
        <f t="shared" si="60"/>
        <v>1.4280000000000002</v>
      </c>
      <c r="F339" s="42">
        <f t="shared" si="61"/>
        <v>71.40000000000002</v>
      </c>
      <c r="G339" s="42">
        <f t="shared" si="57"/>
        <v>1.0620000000000001</v>
      </c>
      <c r="H339" s="42">
        <v>53.1</v>
      </c>
      <c r="I339" s="42">
        <f t="shared" si="75"/>
        <v>124.50000000000003</v>
      </c>
      <c r="J339" s="42">
        <f t="shared" si="58"/>
        <v>2.4900000000000007</v>
      </c>
      <c r="K339" s="44" t="s">
        <v>51</v>
      </c>
      <c r="L339" s="32"/>
      <c r="M339" s="31"/>
      <c r="N339" s="32"/>
      <c r="O339" s="52"/>
      <c r="P339" s="52"/>
      <c r="Q339" s="32"/>
      <c r="R339" s="5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2"/>
      <c r="AN339" s="32"/>
      <c r="AO339" s="32"/>
      <c r="AP339" s="32"/>
      <c r="AQ339" s="32"/>
      <c r="AR339" s="32"/>
      <c r="AS339" s="32"/>
      <c r="AT339" s="32"/>
      <c r="AU339" s="32"/>
      <c r="AV339" s="32"/>
      <c r="AW339" s="32"/>
      <c r="AX339" s="32"/>
      <c r="AY339" s="32"/>
      <c r="AZ339" s="32"/>
      <c r="BA339" s="32"/>
      <c r="BB339" s="32"/>
      <c r="BC339" s="32"/>
      <c r="BD339" s="32"/>
      <c r="BE339" s="32"/>
      <c r="BF339" s="32"/>
      <c r="BG339" s="32"/>
      <c r="BH339" s="32"/>
      <c r="BI339" s="32"/>
      <c r="BJ339" s="32"/>
      <c r="BK339" s="32"/>
      <c r="BL339" s="32"/>
      <c r="BM339" s="32"/>
      <c r="BN339" s="32"/>
      <c r="BO339" s="32"/>
      <c r="BP339" s="32"/>
      <c r="BQ339" s="32"/>
      <c r="BR339" s="32"/>
      <c r="BS339" s="32"/>
      <c r="BT339" s="32"/>
      <c r="BU339" s="32"/>
      <c r="BV339" s="32"/>
      <c r="BW339" s="32"/>
      <c r="BX339" s="32"/>
      <c r="BY339" s="32"/>
      <c r="BZ339" s="32"/>
      <c r="CA339" s="32"/>
      <c r="CB339" s="32"/>
      <c r="CC339" s="32"/>
      <c r="CD339" s="32"/>
      <c r="CE339" s="32"/>
      <c r="CF339" s="32"/>
      <c r="CG339" s="32"/>
      <c r="CH339" s="32"/>
    </row>
    <row r="340" spans="1:86" customFormat="1" ht="39" customHeight="1" x14ac:dyDescent="0.2">
      <c r="A340" s="48" t="s">
        <v>363</v>
      </c>
      <c r="B340" s="40">
        <v>20</v>
      </c>
      <c r="C340" s="41">
        <v>4.2</v>
      </c>
      <c r="D340" s="42">
        <f t="shared" si="64"/>
        <v>210.00000000000003</v>
      </c>
      <c r="E340" s="43">
        <f t="shared" si="60"/>
        <v>1.4280000000000002</v>
      </c>
      <c r="F340" s="42">
        <f t="shared" si="61"/>
        <v>71.40000000000002</v>
      </c>
      <c r="G340" s="42">
        <f t="shared" si="57"/>
        <v>1.0620000000000001</v>
      </c>
      <c r="H340" s="42">
        <v>53.1</v>
      </c>
      <c r="I340" s="42">
        <f t="shared" si="75"/>
        <v>124.50000000000003</v>
      </c>
      <c r="J340" s="42">
        <f t="shared" si="58"/>
        <v>2.4900000000000007</v>
      </c>
      <c r="K340" s="44" t="s">
        <v>51</v>
      </c>
      <c r="L340" s="32"/>
      <c r="M340" s="31"/>
      <c r="N340" s="32"/>
      <c r="O340" s="52"/>
      <c r="P340" s="52"/>
      <c r="Q340" s="32"/>
      <c r="R340" s="5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  <c r="AL340" s="32"/>
      <c r="AM340" s="32"/>
      <c r="AN340" s="32"/>
      <c r="AO340" s="32"/>
      <c r="AP340" s="32"/>
      <c r="AQ340" s="32"/>
      <c r="AR340" s="32"/>
      <c r="AS340" s="32"/>
      <c r="AT340" s="32"/>
      <c r="AU340" s="32"/>
      <c r="AV340" s="32"/>
      <c r="AW340" s="32"/>
      <c r="AX340" s="32"/>
      <c r="AY340" s="32"/>
      <c r="AZ340" s="32"/>
      <c r="BA340" s="32"/>
      <c r="BB340" s="32"/>
      <c r="BC340" s="32"/>
      <c r="BD340" s="32"/>
      <c r="BE340" s="32"/>
      <c r="BF340" s="32"/>
      <c r="BG340" s="32"/>
      <c r="BH340" s="32"/>
      <c r="BI340" s="32"/>
      <c r="BJ340" s="32"/>
      <c r="BK340" s="32"/>
      <c r="BL340" s="32"/>
      <c r="BM340" s="32"/>
      <c r="BN340" s="32"/>
      <c r="BO340" s="32"/>
      <c r="BP340" s="32"/>
      <c r="BQ340" s="32"/>
      <c r="BR340" s="32"/>
      <c r="BS340" s="32"/>
      <c r="BT340" s="32"/>
      <c r="BU340" s="32"/>
      <c r="BV340" s="32"/>
      <c r="BW340" s="32"/>
      <c r="BX340" s="32"/>
      <c r="BY340" s="32"/>
      <c r="BZ340" s="32"/>
      <c r="CA340" s="32"/>
      <c r="CB340" s="32"/>
      <c r="CC340" s="32"/>
      <c r="CD340" s="32"/>
      <c r="CE340" s="32"/>
      <c r="CF340" s="32"/>
      <c r="CG340" s="32"/>
      <c r="CH340" s="32"/>
    </row>
    <row r="341" spans="1:86" customFormat="1" ht="39" customHeight="1" x14ac:dyDescent="0.2">
      <c r="A341" s="39" t="s">
        <v>187</v>
      </c>
      <c r="B341" s="40">
        <v>20</v>
      </c>
      <c r="C341" s="41">
        <v>4.3</v>
      </c>
      <c r="D341" s="42">
        <f t="shared" si="64"/>
        <v>215</v>
      </c>
      <c r="E341" s="43">
        <f t="shared" si="60"/>
        <v>1.462</v>
      </c>
      <c r="F341" s="42">
        <f t="shared" si="61"/>
        <v>73.100000000000009</v>
      </c>
      <c r="G341" s="42">
        <f t="shared" si="57"/>
        <v>1.0620000000000001</v>
      </c>
      <c r="H341" s="42">
        <v>53.1</v>
      </c>
      <c r="I341" s="42">
        <f t="shared" si="75"/>
        <v>126.20000000000002</v>
      </c>
      <c r="J341" s="42">
        <f t="shared" si="58"/>
        <v>2.524</v>
      </c>
      <c r="K341" s="44" t="s">
        <v>51</v>
      </c>
      <c r="L341" s="32"/>
      <c r="M341" s="31"/>
      <c r="N341" s="32"/>
      <c r="O341" s="52"/>
      <c r="P341" s="52"/>
      <c r="Q341" s="32"/>
      <c r="R341" s="5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32"/>
      <c r="AM341" s="32"/>
      <c r="AN341" s="32"/>
      <c r="AO341" s="32"/>
      <c r="AP341" s="32"/>
      <c r="AQ341" s="32"/>
      <c r="AR341" s="32"/>
      <c r="AS341" s="32"/>
      <c r="AT341" s="32"/>
      <c r="AU341" s="32"/>
      <c r="AV341" s="32"/>
      <c r="AW341" s="32"/>
      <c r="AX341" s="32"/>
      <c r="AY341" s="32"/>
      <c r="AZ341" s="32"/>
      <c r="BA341" s="32"/>
      <c r="BB341" s="32"/>
      <c r="BC341" s="32"/>
      <c r="BD341" s="32"/>
      <c r="BE341" s="32"/>
      <c r="BF341" s="32"/>
      <c r="BG341" s="32"/>
      <c r="BH341" s="32"/>
      <c r="BI341" s="32"/>
      <c r="BJ341" s="32"/>
      <c r="BK341" s="32"/>
      <c r="BL341" s="32"/>
      <c r="BM341" s="32"/>
      <c r="BN341" s="32"/>
      <c r="BO341" s="32"/>
      <c r="BP341" s="32"/>
      <c r="BQ341" s="32"/>
      <c r="BR341" s="32"/>
      <c r="BS341" s="32"/>
      <c r="BT341" s="32"/>
      <c r="BU341" s="32"/>
      <c r="BV341" s="32"/>
      <c r="BW341" s="32"/>
      <c r="BX341" s="32"/>
      <c r="BY341" s="32"/>
      <c r="BZ341" s="32"/>
      <c r="CA341" s="32"/>
      <c r="CB341" s="32"/>
      <c r="CC341" s="32"/>
      <c r="CD341" s="32"/>
      <c r="CE341" s="32"/>
      <c r="CF341" s="32"/>
      <c r="CG341" s="32"/>
      <c r="CH341" s="32"/>
    </row>
    <row r="342" spans="1:86" customFormat="1" ht="39" customHeight="1" x14ac:dyDescent="0.2">
      <c r="A342" s="39" t="s">
        <v>188</v>
      </c>
      <c r="B342" s="40">
        <v>20</v>
      </c>
      <c r="C342" s="41">
        <v>4.3</v>
      </c>
      <c r="D342" s="42">
        <f t="shared" si="64"/>
        <v>215</v>
      </c>
      <c r="E342" s="43">
        <f t="shared" si="60"/>
        <v>1.462</v>
      </c>
      <c r="F342" s="42">
        <f t="shared" si="61"/>
        <v>73.100000000000009</v>
      </c>
      <c r="G342" s="42">
        <f t="shared" si="57"/>
        <v>1.0620000000000001</v>
      </c>
      <c r="H342" s="42">
        <v>53.1</v>
      </c>
      <c r="I342" s="42">
        <f t="shared" si="75"/>
        <v>126.20000000000002</v>
      </c>
      <c r="J342" s="42">
        <f t="shared" si="58"/>
        <v>2.524</v>
      </c>
      <c r="K342" s="44" t="s">
        <v>51</v>
      </c>
      <c r="L342" s="32"/>
      <c r="M342" s="31"/>
      <c r="N342" s="32"/>
      <c r="O342" s="52"/>
      <c r="P342" s="52"/>
      <c r="Q342" s="32"/>
      <c r="R342" s="5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  <c r="AL342" s="32"/>
      <c r="AM342" s="32"/>
      <c r="AN342" s="32"/>
      <c r="AO342" s="32"/>
      <c r="AP342" s="32"/>
      <c r="AQ342" s="32"/>
      <c r="AR342" s="32"/>
      <c r="AS342" s="32"/>
      <c r="AT342" s="32"/>
      <c r="AU342" s="32"/>
      <c r="AV342" s="32"/>
      <c r="AW342" s="32"/>
      <c r="AX342" s="32"/>
      <c r="AY342" s="32"/>
      <c r="AZ342" s="32"/>
      <c r="BA342" s="32"/>
      <c r="BB342" s="32"/>
      <c r="BC342" s="32"/>
      <c r="BD342" s="32"/>
      <c r="BE342" s="32"/>
      <c r="BF342" s="32"/>
      <c r="BG342" s="32"/>
      <c r="BH342" s="32"/>
      <c r="BI342" s="32"/>
      <c r="BJ342" s="32"/>
      <c r="BK342" s="32"/>
      <c r="BL342" s="32"/>
      <c r="BM342" s="32"/>
      <c r="BN342" s="32"/>
      <c r="BO342" s="32"/>
      <c r="BP342" s="32"/>
      <c r="BQ342" s="32"/>
      <c r="BR342" s="32"/>
      <c r="BS342" s="32"/>
      <c r="BT342" s="32"/>
      <c r="BU342" s="32"/>
      <c r="BV342" s="32"/>
      <c r="BW342" s="32"/>
      <c r="BX342" s="32"/>
      <c r="BY342" s="32"/>
      <c r="BZ342" s="32"/>
      <c r="CA342" s="32"/>
      <c r="CB342" s="32"/>
      <c r="CC342" s="32"/>
      <c r="CD342" s="32"/>
      <c r="CE342" s="32"/>
      <c r="CF342" s="32"/>
      <c r="CG342" s="32"/>
      <c r="CH342" s="32"/>
    </row>
    <row r="343" spans="1:86" s="14" customFormat="1" ht="39" customHeight="1" x14ac:dyDescent="0.2">
      <c r="A343" s="39" t="s">
        <v>98</v>
      </c>
      <c r="B343" s="40">
        <v>20</v>
      </c>
      <c r="C343" s="41">
        <v>3.72</v>
      </c>
      <c r="D343" s="42">
        <f t="shared" si="64"/>
        <v>186</v>
      </c>
      <c r="E343" s="43">
        <f t="shared" si="60"/>
        <v>1.2648000000000001</v>
      </c>
      <c r="F343" s="42">
        <f t="shared" si="61"/>
        <v>63.24</v>
      </c>
      <c r="G343" s="42">
        <f t="shared" si="57"/>
        <v>1.0620000000000001</v>
      </c>
      <c r="H343" s="42">
        <v>53.1</v>
      </c>
      <c r="I343" s="42">
        <v>117.87</v>
      </c>
      <c r="J343" s="42">
        <f t="shared" si="58"/>
        <v>2.3574000000000002</v>
      </c>
      <c r="K343" s="44" t="s">
        <v>51</v>
      </c>
      <c r="L343" s="32"/>
      <c r="M343" s="31"/>
      <c r="N343" s="21"/>
      <c r="O343" s="16"/>
      <c r="P343" s="16"/>
      <c r="Q343" s="12"/>
      <c r="R343" s="16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2"/>
      <c r="BJ343" s="12"/>
      <c r="BK343" s="12"/>
      <c r="BL343" s="12"/>
      <c r="BM343" s="12"/>
      <c r="BN343" s="12"/>
      <c r="BO343" s="12"/>
      <c r="BP343" s="12"/>
      <c r="BQ343" s="12"/>
      <c r="BR343" s="12"/>
      <c r="BS343" s="12"/>
      <c r="BT343" s="12"/>
      <c r="BU343" s="12"/>
      <c r="BV343" s="12"/>
      <c r="BW343" s="12"/>
      <c r="BX343" s="12"/>
      <c r="BY343" s="12"/>
      <c r="BZ343" s="12"/>
      <c r="CA343" s="12"/>
      <c r="CB343" s="12"/>
      <c r="CC343" s="12"/>
      <c r="CD343" s="12"/>
      <c r="CE343" s="12"/>
      <c r="CF343" s="12"/>
      <c r="CG343" s="12"/>
      <c r="CH343" s="12"/>
    </row>
    <row r="344" spans="1:86" s="14" customFormat="1" ht="39" customHeight="1" x14ac:dyDescent="0.2">
      <c r="A344" s="39" t="s">
        <v>99</v>
      </c>
      <c r="B344" s="40">
        <v>20</v>
      </c>
      <c r="C344" s="41">
        <v>3.72</v>
      </c>
      <c r="D344" s="42">
        <f t="shared" si="64"/>
        <v>186</v>
      </c>
      <c r="E344" s="43">
        <f t="shared" si="60"/>
        <v>1.2648000000000001</v>
      </c>
      <c r="F344" s="42">
        <f t="shared" si="61"/>
        <v>63.24</v>
      </c>
      <c r="G344" s="42">
        <f t="shared" si="57"/>
        <v>1.0620000000000001</v>
      </c>
      <c r="H344" s="42">
        <v>53.1</v>
      </c>
      <c r="I344" s="42">
        <v>117.87</v>
      </c>
      <c r="J344" s="42">
        <f t="shared" si="58"/>
        <v>2.3574000000000002</v>
      </c>
      <c r="K344" s="44" t="s">
        <v>51</v>
      </c>
      <c r="L344" s="32"/>
      <c r="M344" s="31"/>
      <c r="N344" s="21"/>
      <c r="O344" s="16"/>
      <c r="P344" s="16"/>
      <c r="Q344" s="12"/>
      <c r="R344" s="16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2"/>
      <c r="BJ344" s="12"/>
      <c r="BK344" s="12"/>
      <c r="BL344" s="12"/>
      <c r="BM344" s="12"/>
      <c r="BN344" s="12"/>
      <c r="BO344" s="12"/>
      <c r="BP344" s="12"/>
      <c r="BQ344" s="12"/>
      <c r="BR344" s="12"/>
      <c r="BS344" s="12"/>
      <c r="BT344" s="12"/>
      <c r="BU344" s="12"/>
      <c r="BV344" s="12"/>
      <c r="BW344" s="12"/>
      <c r="BX344" s="12"/>
      <c r="BY344" s="12"/>
      <c r="BZ344" s="12"/>
      <c r="CA344" s="12"/>
      <c r="CB344" s="12"/>
      <c r="CC344" s="12"/>
      <c r="CD344" s="12"/>
      <c r="CE344" s="12"/>
      <c r="CF344" s="12"/>
      <c r="CG344" s="12"/>
      <c r="CH344" s="12"/>
    </row>
    <row r="345" spans="1:86" customFormat="1" ht="39" customHeight="1" x14ac:dyDescent="0.2">
      <c r="A345" s="39" t="s">
        <v>252</v>
      </c>
      <c r="B345" s="40">
        <v>20</v>
      </c>
      <c r="C345" s="41">
        <v>4.0999999999999996</v>
      </c>
      <c r="D345" s="42">
        <f t="shared" si="64"/>
        <v>205</v>
      </c>
      <c r="E345" s="43">
        <f t="shared" si="60"/>
        <v>1.3939999999999999</v>
      </c>
      <c r="F345" s="42">
        <f t="shared" si="61"/>
        <v>69.7</v>
      </c>
      <c r="G345" s="42">
        <f t="shared" si="57"/>
        <v>1.0620000000000001</v>
      </c>
      <c r="H345" s="42">
        <v>53.1</v>
      </c>
      <c r="I345" s="42">
        <f>F345+H345</f>
        <v>122.80000000000001</v>
      </c>
      <c r="J345" s="42">
        <f t="shared" si="58"/>
        <v>2.456</v>
      </c>
      <c r="K345" s="44" t="s">
        <v>51</v>
      </c>
      <c r="L345" s="32"/>
      <c r="M345" s="31"/>
      <c r="N345" s="51"/>
      <c r="O345" s="52"/>
      <c r="P345" s="52"/>
      <c r="Q345" s="32"/>
      <c r="R345" s="5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2"/>
      <c r="AN345" s="32"/>
      <c r="AO345" s="32"/>
      <c r="AP345" s="32"/>
      <c r="AQ345" s="32"/>
      <c r="AR345" s="32"/>
      <c r="AS345" s="32"/>
      <c r="AT345" s="32"/>
      <c r="AU345" s="32"/>
      <c r="AV345" s="32"/>
      <c r="AW345" s="32"/>
      <c r="AX345" s="32"/>
      <c r="AY345" s="32"/>
      <c r="AZ345" s="32"/>
      <c r="BA345" s="32"/>
      <c r="BB345" s="32"/>
      <c r="BC345" s="32"/>
      <c r="BD345" s="32"/>
      <c r="BE345" s="32"/>
      <c r="BF345" s="32"/>
      <c r="BG345" s="32"/>
      <c r="BH345" s="32"/>
      <c r="BI345" s="32"/>
      <c r="BJ345" s="32"/>
      <c r="BK345" s="32"/>
      <c r="BL345" s="32"/>
      <c r="BM345" s="32"/>
      <c r="BN345" s="32"/>
      <c r="BO345" s="32"/>
      <c r="BP345" s="32"/>
      <c r="BQ345" s="32"/>
      <c r="BR345" s="32"/>
      <c r="BS345" s="32"/>
      <c r="BT345" s="32"/>
      <c r="BU345" s="32"/>
      <c r="BV345" s="32"/>
      <c r="BW345" s="32"/>
      <c r="BX345" s="32"/>
      <c r="BY345" s="32"/>
      <c r="BZ345" s="32"/>
      <c r="CA345" s="32"/>
      <c r="CB345" s="32"/>
      <c r="CC345" s="32"/>
      <c r="CD345" s="32"/>
      <c r="CE345" s="32"/>
      <c r="CF345" s="32"/>
      <c r="CG345" s="32"/>
      <c r="CH345" s="32"/>
    </row>
    <row r="346" spans="1:86" customFormat="1" ht="39" customHeight="1" x14ac:dyDescent="0.2">
      <c r="A346" s="39" t="s">
        <v>253</v>
      </c>
      <c r="B346" s="40">
        <v>20</v>
      </c>
      <c r="C346" s="41">
        <v>4.0999999999999996</v>
      </c>
      <c r="D346" s="42">
        <f t="shared" si="64"/>
        <v>205</v>
      </c>
      <c r="E346" s="43">
        <f t="shared" si="60"/>
        <v>1.3939999999999999</v>
      </c>
      <c r="F346" s="42">
        <f t="shared" si="61"/>
        <v>69.7</v>
      </c>
      <c r="G346" s="42">
        <f t="shared" si="57"/>
        <v>1.0620000000000001</v>
      </c>
      <c r="H346" s="42">
        <v>53.1</v>
      </c>
      <c r="I346" s="42">
        <f>F346+H346</f>
        <v>122.80000000000001</v>
      </c>
      <c r="J346" s="42">
        <f t="shared" si="58"/>
        <v>2.456</v>
      </c>
      <c r="K346" s="44" t="s">
        <v>51</v>
      </c>
      <c r="L346" s="32"/>
      <c r="M346" s="31"/>
      <c r="N346" s="51"/>
      <c r="O346" s="52"/>
      <c r="P346" s="52"/>
      <c r="Q346" s="32"/>
      <c r="R346" s="5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  <c r="AJ346" s="32"/>
      <c r="AK346" s="32"/>
      <c r="AL346" s="32"/>
      <c r="AM346" s="32"/>
      <c r="AN346" s="32"/>
      <c r="AO346" s="32"/>
      <c r="AP346" s="32"/>
      <c r="AQ346" s="32"/>
      <c r="AR346" s="32"/>
      <c r="AS346" s="32"/>
      <c r="AT346" s="32"/>
      <c r="AU346" s="32"/>
      <c r="AV346" s="32"/>
      <c r="AW346" s="32"/>
      <c r="AX346" s="32"/>
      <c r="AY346" s="32"/>
      <c r="AZ346" s="32"/>
      <c r="BA346" s="32"/>
      <c r="BB346" s="32"/>
      <c r="BC346" s="32"/>
      <c r="BD346" s="32"/>
      <c r="BE346" s="32"/>
      <c r="BF346" s="32"/>
      <c r="BG346" s="32"/>
      <c r="BH346" s="32"/>
      <c r="BI346" s="32"/>
      <c r="BJ346" s="32"/>
      <c r="BK346" s="32"/>
      <c r="BL346" s="32"/>
      <c r="BM346" s="32"/>
      <c r="BN346" s="32"/>
      <c r="BO346" s="32"/>
      <c r="BP346" s="32"/>
      <c r="BQ346" s="32"/>
      <c r="BR346" s="32"/>
      <c r="BS346" s="32"/>
      <c r="BT346" s="32"/>
      <c r="BU346" s="32"/>
      <c r="BV346" s="32"/>
      <c r="BW346" s="32"/>
      <c r="BX346" s="32"/>
      <c r="BY346" s="32"/>
      <c r="BZ346" s="32"/>
      <c r="CA346" s="32"/>
      <c r="CB346" s="32"/>
      <c r="CC346" s="32"/>
      <c r="CD346" s="32"/>
      <c r="CE346" s="32"/>
      <c r="CF346" s="32"/>
      <c r="CG346" s="32"/>
      <c r="CH346" s="32"/>
    </row>
    <row r="347" spans="1:86" s="14" customFormat="1" ht="39" customHeight="1" x14ac:dyDescent="0.2">
      <c r="A347" s="39" t="s">
        <v>101</v>
      </c>
      <c r="B347" s="40">
        <v>20</v>
      </c>
      <c r="C347" s="41">
        <v>2.65</v>
      </c>
      <c r="D347" s="42">
        <f t="shared" si="64"/>
        <v>132.5</v>
      </c>
      <c r="E347" s="43">
        <f t="shared" si="60"/>
        <v>0.90100000000000002</v>
      </c>
      <c r="F347" s="42">
        <f t="shared" si="61"/>
        <v>45.050000000000004</v>
      </c>
      <c r="G347" s="42">
        <f t="shared" ref="G347:G360" si="76">H347/1000*B347</f>
        <v>1.0620000000000001</v>
      </c>
      <c r="H347" s="42">
        <v>53.1</v>
      </c>
      <c r="I347" s="42">
        <v>117.87</v>
      </c>
      <c r="J347" s="42">
        <f t="shared" ref="J347:J360" si="77">I347/1000*B347</f>
        <v>2.3574000000000002</v>
      </c>
      <c r="K347" s="44" t="s">
        <v>51</v>
      </c>
      <c r="L347" s="32"/>
      <c r="M347" s="31"/>
      <c r="N347" s="21"/>
      <c r="O347" s="16"/>
      <c r="P347" s="16"/>
      <c r="Q347" s="12"/>
      <c r="R347" s="16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2"/>
      <c r="BJ347" s="12"/>
      <c r="BK347" s="12"/>
      <c r="BL347" s="12"/>
      <c r="BM347" s="12"/>
      <c r="BN347" s="12"/>
      <c r="BO347" s="12"/>
      <c r="BP347" s="12"/>
      <c r="BQ347" s="12"/>
      <c r="BR347" s="12"/>
      <c r="BS347" s="12"/>
      <c r="BT347" s="12"/>
      <c r="BU347" s="12"/>
      <c r="BV347" s="12"/>
      <c r="BW347" s="12"/>
      <c r="BX347" s="12"/>
      <c r="BY347" s="12"/>
      <c r="BZ347" s="12"/>
      <c r="CA347" s="12"/>
      <c r="CB347" s="12"/>
      <c r="CC347" s="12"/>
      <c r="CD347" s="12"/>
      <c r="CE347" s="12"/>
      <c r="CF347" s="12"/>
      <c r="CG347" s="12"/>
      <c r="CH347" s="12"/>
    </row>
    <row r="348" spans="1:86" s="14" customFormat="1" ht="39" customHeight="1" x14ac:dyDescent="0.2">
      <c r="A348" s="39" t="s">
        <v>102</v>
      </c>
      <c r="B348" s="40">
        <v>20</v>
      </c>
      <c r="C348" s="41">
        <v>2.65</v>
      </c>
      <c r="D348" s="42">
        <f t="shared" si="64"/>
        <v>132.5</v>
      </c>
      <c r="E348" s="43">
        <f t="shared" si="60"/>
        <v>0.90100000000000002</v>
      </c>
      <c r="F348" s="42">
        <f t="shared" si="61"/>
        <v>45.050000000000004</v>
      </c>
      <c r="G348" s="42">
        <f t="shared" si="76"/>
        <v>1.0620000000000001</v>
      </c>
      <c r="H348" s="42">
        <v>53.1</v>
      </c>
      <c r="I348" s="42">
        <v>117.87</v>
      </c>
      <c r="J348" s="42">
        <f t="shared" si="77"/>
        <v>2.3574000000000002</v>
      </c>
      <c r="K348" s="44" t="s">
        <v>51</v>
      </c>
      <c r="L348" s="32"/>
      <c r="M348" s="31"/>
      <c r="N348" s="21"/>
      <c r="O348" s="16"/>
      <c r="P348" s="16"/>
      <c r="Q348" s="12"/>
      <c r="R348" s="16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2"/>
      <c r="BJ348" s="12"/>
      <c r="BK348" s="12"/>
      <c r="BL348" s="12"/>
      <c r="BM348" s="12"/>
      <c r="BN348" s="12"/>
      <c r="BO348" s="12"/>
      <c r="BP348" s="12"/>
      <c r="BQ348" s="12"/>
      <c r="BR348" s="12"/>
      <c r="BS348" s="12"/>
      <c r="BT348" s="12"/>
      <c r="BU348" s="12"/>
      <c r="BV348" s="12"/>
      <c r="BW348" s="12"/>
      <c r="BX348" s="12"/>
      <c r="BY348" s="12"/>
      <c r="BZ348" s="12"/>
      <c r="CA348" s="12"/>
      <c r="CB348" s="12"/>
      <c r="CC348" s="12"/>
      <c r="CD348" s="12"/>
      <c r="CE348" s="12"/>
      <c r="CF348" s="12"/>
      <c r="CG348" s="12"/>
      <c r="CH348" s="12"/>
    </row>
    <row r="349" spans="1:86" s="14" customFormat="1" ht="39" customHeight="1" x14ac:dyDescent="0.2">
      <c r="A349" s="39" t="s">
        <v>160</v>
      </c>
      <c r="B349" s="40">
        <v>20</v>
      </c>
      <c r="C349" s="41">
        <v>2.79</v>
      </c>
      <c r="D349" s="42">
        <f t="shared" si="64"/>
        <v>139.5</v>
      </c>
      <c r="E349" s="43">
        <f t="shared" si="60"/>
        <v>0.94860000000000011</v>
      </c>
      <c r="F349" s="42">
        <f t="shared" si="61"/>
        <v>47.430000000000007</v>
      </c>
      <c r="G349" s="42">
        <f t="shared" si="76"/>
        <v>1.0620000000000001</v>
      </c>
      <c r="H349" s="42">
        <v>53.1</v>
      </c>
      <c r="I349" s="42">
        <v>117.87</v>
      </c>
      <c r="J349" s="42">
        <f t="shared" si="77"/>
        <v>2.3574000000000002</v>
      </c>
      <c r="K349" s="44" t="s">
        <v>51</v>
      </c>
      <c r="L349" s="32"/>
      <c r="M349" s="31"/>
      <c r="N349" s="21"/>
      <c r="O349" s="16"/>
      <c r="P349" s="16"/>
      <c r="Q349" s="12"/>
      <c r="R349" s="16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  <c r="BI349" s="12"/>
      <c r="BJ349" s="12"/>
      <c r="BK349" s="12"/>
      <c r="BL349" s="12"/>
      <c r="BM349" s="12"/>
      <c r="BN349" s="12"/>
      <c r="BO349" s="12"/>
      <c r="BP349" s="12"/>
      <c r="BQ349" s="12"/>
      <c r="BR349" s="12"/>
      <c r="BS349" s="12"/>
      <c r="BT349" s="12"/>
      <c r="BU349" s="12"/>
      <c r="BV349" s="12"/>
      <c r="BW349" s="12"/>
      <c r="BX349" s="12"/>
      <c r="BY349" s="12"/>
      <c r="BZ349" s="12"/>
      <c r="CA349" s="12"/>
      <c r="CB349" s="12"/>
      <c r="CC349" s="12"/>
      <c r="CD349" s="12"/>
      <c r="CE349" s="12"/>
      <c r="CF349" s="12"/>
      <c r="CG349" s="12"/>
      <c r="CH349" s="12"/>
    </row>
    <row r="350" spans="1:86" customFormat="1" ht="39" customHeight="1" x14ac:dyDescent="0.2">
      <c r="A350" s="39" t="s">
        <v>285</v>
      </c>
      <c r="B350" s="40">
        <v>20</v>
      </c>
      <c r="C350" s="41">
        <v>4.0999999999999996</v>
      </c>
      <c r="D350" s="42">
        <f t="shared" si="64"/>
        <v>205</v>
      </c>
      <c r="E350" s="43">
        <f t="shared" si="60"/>
        <v>1.3939999999999999</v>
      </c>
      <c r="F350" s="42">
        <f t="shared" si="61"/>
        <v>69.7</v>
      </c>
      <c r="G350" s="42">
        <f t="shared" si="76"/>
        <v>1.0620000000000001</v>
      </c>
      <c r="H350" s="42">
        <v>53.1</v>
      </c>
      <c r="I350" s="42">
        <f>H350+F350</f>
        <v>122.80000000000001</v>
      </c>
      <c r="J350" s="42">
        <f t="shared" si="77"/>
        <v>2.456</v>
      </c>
      <c r="K350" s="44" t="s">
        <v>51</v>
      </c>
      <c r="L350" s="32"/>
      <c r="M350" s="31"/>
      <c r="N350" s="51"/>
      <c r="O350" s="52"/>
      <c r="P350" s="52"/>
      <c r="Q350" s="32"/>
      <c r="R350" s="5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2"/>
      <c r="AN350" s="32"/>
      <c r="AO350" s="32"/>
      <c r="AP350" s="32"/>
      <c r="AQ350" s="32"/>
      <c r="AR350" s="32"/>
      <c r="AS350" s="32"/>
      <c r="AT350" s="32"/>
      <c r="AU350" s="32"/>
      <c r="AV350" s="32"/>
      <c r="AW350" s="32"/>
      <c r="AX350" s="32"/>
      <c r="AY350" s="32"/>
      <c r="AZ350" s="32"/>
      <c r="BA350" s="32"/>
      <c r="BB350" s="32"/>
      <c r="BC350" s="32"/>
      <c r="BD350" s="32"/>
      <c r="BE350" s="32"/>
      <c r="BF350" s="32"/>
      <c r="BG350" s="32"/>
      <c r="BH350" s="32"/>
      <c r="BI350" s="32"/>
      <c r="BJ350" s="32"/>
      <c r="BK350" s="32"/>
      <c r="BL350" s="32"/>
      <c r="BM350" s="32"/>
      <c r="BN350" s="32"/>
      <c r="BO350" s="32"/>
      <c r="BP350" s="32"/>
      <c r="BQ350" s="32"/>
      <c r="BR350" s="32"/>
      <c r="BS350" s="32"/>
      <c r="BT350" s="32"/>
      <c r="BU350" s="32"/>
      <c r="BV350" s="32"/>
      <c r="BW350" s="32"/>
      <c r="BX350" s="32"/>
      <c r="BY350" s="32"/>
      <c r="BZ350" s="32"/>
      <c r="CA350" s="32"/>
      <c r="CB350" s="32"/>
      <c r="CC350" s="32"/>
      <c r="CD350" s="32"/>
      <c r="CE350" s="32"/>
      <c r="CF350" s="32"/>
      <c r="CG350" s="32"/>
      <c r="CH350" s="32"/>
    </row>
    <row r="351" spans="1:86" customFormat="1" ht="39" customHeight="1" x14ac:dyDescent="0.2">
      <c r="A351" s="48" t="s">
        <v>364</v>
      </c>
      <c r="B351" s="40">
        <v>20</v>
      </c>
      <c r="C351" s="41">
        <v>4.0999999999999996</v>
      </c>
      <c r="D351" s="42">
        <f t="shared" si="64"/>
        <v>205</v>
      </c>
      <c r="E351" s="43">
        <f t="shared" si="60"/>
        <v>1.3939999999999999</v>
      </c>
      <c r="F351" s="42">
        <f t="shared" si="61"/>
        <v>69.7</v>
      </c>
      <c r="G351" s="42">
        <f t="shared" si="76"/>
        <v>1.0620000000000001</v>
      </c>
      <c r="H351" s="42">
        <v>53.1</v>
      </c>
      <c r="I351" s="42">
        <f>F351+H351</f>
        <v>122.80000000000001</v>
      </c>
      <c r="J351" s="42">
        <f t="shared" si="77"/>
        <v>2.456</v>
      </c>
      <c r="K351" s="44" t="s">
        <v>51</v>
      </c>
      <c r="L351" s="32"/>
      <c r="M351" s="31"/>
      <c r="N351" s="51"/>
      <c r="O351" s="52"/>
      <c r="P351" s="52"/>
      <c r="Q351" s="32"/>
      <c r="R351" s="5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  <c r="AJ351" s="32"/>
      <c r="AK351" s="32"/>
      <c r="AL351" s="32"/>
      <c r="AM351" s="32"/>
      <c r="AN351" s="32"/>
      <c r="AO351" s="32"/>
      <c r="AP351" s="32"/>
      <c r="AQ351" s="32"/>
      <c r="AR351" s="32"/>
      <c r="AS351" s="32"/>
      <c r="AT351" s="32"/>
      <c r="AU351" s="32"/>
      <c r="AV351" s="32"/>
      <c r="AW351" s="32"/>
      <c r="AX351" s="32"/>
      <c r="AY351" s="32"/>
      <c r="AZ351" s="32"/>
      <c r="BA351" s="32"/>
      <c r="BB351" s="32"/>
      <c r="BC351" s="32"/>
      <c r="BD351" s="32"/>
      <c r="BE351" s="32"/>
      <c r="BF351" s="32"/>
      <c r="BG351" s="32"/>
      <c r="BH351" s="32"/>
      <c r="BI351" s="32"/>
      <c r="BJ351" s="32"/>
      <c r="BK351" s="32"/>
      <c r="BL351" s="32"/>
      <c r="BM351" s="32"/>
      <c r="BN351" s="32"/>
      <c r="BO351" s="32"/>
      <c r="BP351" s="32"/>
      <c r="BQ351" s="32"/>
      <c r="BR351" s="32"/>
      <c r="BS351" s="32"/>
      <c r="BT351" s="32"/>
      <c r="BU351" s="32"/>
      <c r="BV351" s="32"/>
      <c r="BW351" s="32"/>
      <c r="BX351" s="32"/>
      <c r="BY351" s="32"/>
      <c r="BZ351" s="32"/>
      <c r="CA351" s="32"/>
      <c r="CB351" s="32"/>
      <c r="CC351" s="32"/>
      <c r="CD351" s="32"/>
      <c r="CE351" s="32"/>
      <c r="CF351" s="32"/>
      <c r="CG351" s="32"/>
      <c r="CH351" s="32"/>
    </row>
    <row r="352" spans="1:86" customFormat="1" ht="39" customHeight="1" x14ac:dyDescent="0.2">
      <c r="A352" s="48" t="s">
        <v>365</v>
      </c>
      <c r="B352" s="40">
        <v>20</v>
      </c>
      <c r="C352" s="41">
        <v>4.0999999999999996</v>
      </c>
      <c r="D352" s="42">
        <f t="shared" si="64"/>
        <v>205</v>
      </c>
      <c r="E352" s="43">
        <f t="shared" si="60"/>
        <v>1.3939999999999999</v>
      </c>
      <c r="F352" s="42">
        <f t="shared" si="61"/>
        <v>69.7</v>
      </c>
      <c r="G352" s="42">
        <f t="shared" si="76"/>
        <v>1.0620000000000001</v>
      </c>
      <c r="H352" s="42">
        <v>53.1</v>
      </c>
      <c r="I352" s="42">
        <f>F352+H352</f>
        <v>122.80000000000001</v>
      </c>
      <c r="J352" s="42">
        <f t="shared" si="77"/>
        <v>2.456</v>
      </c>
      <c r="K352" s="44" t="s">
        <v>51</v>
      </c>
      <c r="L352" s="32"/>
      <c r="M352" s="31"/>
      <c r="N352" s="51"/>
      <c r="O352" s="52"/>
      <c r="P352" s="52"/>
      <c r="Q352" s="32"/>
      <c r="R352" s="5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2"/>
      <c r="AN352" s="32"/>
      <c r="AO352" s="32"/>
      <c r="AP352" s="32"/>
      <c r="AQ352" s="32"/>
      <c r="AR352" s="32"/>
      <c r="AS352" s="32"/>
      <c r="AT352" s="32"/>
      <c r="AU352" s="32"/>
      <c r="AV352" s="32"/>
      <c r="AW352" s="32"/>
      <c r="AX352" s="32"/>
      <c r="AY352" s="32"/>
      <c r="AZ352" s="32"/>
      <c r="BA352" s="32"/>
      <c r="BB352" s="32"/>
      <c r="BC352" s="32"/>
      <c r="BD352" s="32"/>
      <c r="BE352" s="32"/>
      <c r="BF352" s="32"/>
      <c r="BG352" s="32"/>
      <c r="BH352" s="32"/>
      <c r="BI352" s="32"/>
      <c r="BJ352" s="32"/>
      <c r="BK352" s="32"/>
      <c r="BL352" s="32"/>
      <c r="BM352" s="32"/>
      <c r="BN352" s="32"/>
      <c r="BO352" s="32"/>
      <c r="BP352" s="32"/>
      <c r="BQ352" s="32"/>
      <c r="BR352" s="32"/>
      <c r="BS352" s="32"/>
      <c r="BT352" s="32"/>
      <c r="BU352" s="32"/>
      <c r="BV352" s="32"/>
      <c r="BW352" s="32"/>
      <c r="BX352" s="32"/>
      <c r="BY352" s="32"/>
      <c r="BZ352" s="32"/>
      <c r="CA352" s="32"/>
      <c r="CB352" s="32"/>
      <c r="CC352" s="32"/>
      <c r="CD352" s="32"/>
      <c r="CE352" s="32"/>
      <c r="CF352" s="32"/>
      <c r="CG352" s="32"/>
      <c r="CH352" s="32"/>
    </row>
    <row r="353" spans="1:86" s="14" customFormat="1" ht="39" customHeight="1" x14ac:dyDescent="0.2">
      <c r="A353" s="48" t="s">
        <v>366</v>
      </c>
      <c r="B353" s="40">
        <v>20</v>
      </c>
      <c r="C353" s="41">
        <v>2.52</v>
      </c>
      <c r="D353" s="42">
        <f t="shared" si="64"/>
        <v>126</v>
      </c>
      <c r="E353" s="43">
        <f t="shared" si="60"/>
        <v>0.85680000000000012</v>
      </c>
      <c r="F353" s="42">
        <f t="shared" si="61"/>
        <v>42.84</v>
      </c>
      <c r="G353" s="42">
        <f t="shared" si="76"/>
        <v>1.0620000000000001</v>
      </c>
      <c r="H353" s="42">
        <v>53.1</v>
      </c>
      <c r="I353" s="42">
        <v>117.87</v>
      </c>
      <c r="J353" s="42">
        <f t="shared" si="77"/>
        <v>2.3574000000000002</v>
      </c>
      <c r="K353" s="44" t="s">
        <v>51</v>
      </c>
      <c r="L353" s="32"/>
      <c r="M353" s="31"/>
      <c r="N353" s="21"/>
      <c r="O353" s="16"/>
      <c r="P353" s="16"/>
      <c r="Q353" s="12"/>
      <c r="R353" s="16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/>
      <c r="BF353" s="12"/>
      <c r="BG353" s="12"/>
      <c r="BH353" s="12"/>
      <c r="BI353" s="12"/>
      <c r="BJ353" s="12"/>
      <c r="BK353" s="12"/>
      <c r="BL353" s="12"/>
      <c r="BM353" s="12"/>
      <c r="BN353" s="12"/>
      <c r="BO353" s="12"/>
      <c r="BP353" s="12"/>
      <c r="BQ353" s="12"/>
      <c r="BR353" s="12"/>
      <c r="BS353" s="12"/>
      <c r="BT353" s="12"/>
      <c r="BU353" s="12"/>
      <c r="BV353" s="12"/>
      <c r="BW353" s="12"/>
      <c r="BX353" s="12"/>
      <c r="BY353" s="12"/>
      <c r="BZ353" s="12"/>
      <c r="CA353" s="12"/>
      <c r="CB353" s="12"/>
      <c r="CC353" s="12"/>
      <c r="CD353" s="12"/>
      <c r="CE353" s="12"/>
      <c r="CF353" s="12"/>
      <c r="CG353" s="12"/>
      <c r="CH353" s="12"/>
    </row>
    <row r="354" spans="1:86" s="14" customFormat="1" ht="39" customHeight="1" x14ac:dyDescent="0.2">
      <c r="A354" s="48" t="s">
        <v>370</v>
      </c>
      <c r="B354" s="40">
        <v>20</v>
      </c>
      <c r="C354" s="41">
        <v>2.52</v>
      </c>
      <c r="D354" s="42">
        <f t="shared" si="64"/>
        <v>126</v>
      </c>
      <c r="E354" s="43">
        <f t="shared" si="60"/>
        <v>0.85680000000000012</v>
      </c>
      <c r="F354" s="42">
        <f t="shared" si="61"/>
        <v>42.84</v>
      </c>
      <c r="G354" s="42">
        <f t="shared" si="76"/>
        <v>1.0620000000000001</v>
      </c>
      <c r="H354" s="42">
        <v>53.1</v>
      </c>
      <c r="I354" s="42">
        <v>117.87</v>
      </c>
      <c r="J354" s="42">
        <f t="shared" si="77"/>
        <v>2.3574000000000002</v>
      </c>
      <c r="K354" s="44" t="s">
        <v>51</v>
      </c>
      <c r="L354" s="32"/>
      <c r="M354" s="31"/>
      <c r="N354" s="21"/>
      <c r="O354" s="16"/>
      <c r="P354" s="16"/>
      <c r="Q354" s="12"/>
      <c r="R354" s="16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/>
      <c r="BF354" s="12"/>
      <c r="BG354" s="12"/>
      <c r="BH354" s="12"/>
      <c r="BI354" s="12"/>
      <c r="BJ354" s="12"/>
      <c r="BK354" s="12"/>
      <c r="BL354" s="12"/>
      <c r="BM354" s="12"/>
      <c r="BN354" s="12"/>
      <c r="BO354" s="12"/>
      <c r="BP354" s="12"/>
      <c r="BQ354" s="12"/>
      <c r="BR354" s="12"/>
      <c r="BS354" s="12"/>
      <c r="BT354" s="12"/>
      <c r="BU354" s="12"/>
      <c r="BV354" s="12"/>
      <c r="BW354" s="12"/>
      <c r="BX354" s="12"/>
      <c r="BY354" s="12"/>
      <c r="BZ354" s="12"/>
      <c r="CA354" s="12"/>
      <c r="CB354" s="12"/>
      <c r="CC354" s="12"/>
      <c r="CD354" s="12"/>
      <c r="CE354" s="12"/>
      <c r="CF354" s="12"/>
      <c r="CG354" s="12"/>
      <c r="CH354" s="12"/>
    </row>
    <row r="355" spans="1:86" s="14" customFormat="1" ht="39" customHeight="1" x14ac:dyDescent="0.2">
      <c r="A355" s="39" t="s">
        <v>269</v>
      </c>
      <c r="B355" s="40">
        <v>20</v>
      </c>
      <c r="C355" s="41">
        <v>4</v>
      </c>
      <c r="D355" s="42">
        <f t="shared" si="64"/>
        <v>200</v>
      </c>
      <c r="E355" s="43">
        <f t="shared" si="60"/>
        <v>1.36</v>
      </c>
      <c r="F355" s="42">
        <f t="shared" si="61"/>
        <v>68</v>
      </c>
      <c r="G355" s="42">
        <f t="shared" si="76"/>
        <v>1.0620000000000001</v>
      </c>
      <c r="H355" s="42">
        <v>53.1</v>
      </c>
      <c r="I355" s="42">
        <f>F355+H355</f>
        <v>121.1</v>
      </c>
      <c r="J355" s="42">
        <f t="shared" si="77"/>
        <v>2.4220000000000002</v>
      </c>
      <c r="K355" s="44" t="s">
        <v>51</v>
      </c>
      <c r="L355" s="32"/>
      <c r="M355" s="31"/>
      <c r="N355" s="21"/>
      <c r="O355" s="16"/>
      <c r="P355" s="16"/>
      <c r="Q355" s="12"/>
      <c r="R355" s="16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  <c r="BE355" s="12"/>
      <c r="BF355" s="12"/>
      <c r="BG355" s="12"/>
      <c r="BH355" s="12"/>
      <c r="BI355" s="12"/>
      <c r="BJ355" s="12"/>
      <c r="BK355" s="12"/>
      <c r="BL355" s="12"/>
      <c r="BM355" s="12"/>
      <c r="BN355" s="12"/>
      <c r="BO355" s="12"/>
      <c r="BP355" s="12"/>
      <c r="BQ355" s="12"/>
      <c r="BR355" s="12"/>
      <c r="BS355" s="12"/>
      <c r="BT355" s="12"/>
      <c r="BU355" s="12"/>
      <c r="BV355" s="12"/>
      <c r="BW355" s="12"/>
      <c r="BX355" s="12"/>
      <c r="BY355" s="12"/>
      <c r="BZ355" s="12"/>
      <c r="CA355" s="12"/>
      <c r="CB355" s="12"/>
      <c r="CC355" s="12"/>
      <c r="CD355" s="12"/>
      <c r="CE355" s="12"/>
      <c r="CF355" s="12"/>
      <c r="CG355" s="12"/>
      <c r="CH355" s="12"/>
    </row>
    <row r="356" spans="1:86" s="14" customFormat="1" ht="39" customHeight="1" x14ac:dyDescent="0.2">
      <c r="A356" s="39" t="s">
        <v>162</v>
      </c>
      <c r="B356" s="40">
        <v>20</v>
      </c>
      <c r="C356" s="41">
        <v>3.19</v>
      </c>
      <c r="D356" s="42">
        <f t="shared" si="64"/>
        <v>159.5</v>
      </c>
      <c r="E356" s="43">
        <f t="shared" si="60"/>
        <v>1.0846</v>
      </c>
      <c r="F356" s="42">
        <f t="shared" si="61"/>
        <v>54.230000000000004</v>
      </c>
      <c r="G356" s="42">
        <f t="shared" si="76"/>
        <v>1.0620000000000001</v>
      </c>
      <c r="H356" s="42">
        <v>53.1</v>
      </c>
      <c r="I356" s="42">
        <v>117.87</v>
      </c>
      <c r="J356" s="42">
        <f t="shared" si="77"/>
        <v>2.3574000000000002</v>
      </c>
      <c r="K356" s="44" t="s">
        <v>51</v>
      </c>
      <c r="L356" s="32"/>
      <c r="M356" s="31"/>
      <c r="N356" s="21"/>
      <c r="O356" s="16"/>
      <c r="P356" s="16"/>
      <c r="Q356" s="12"/>
      <c r="R356" s="16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2"/>
      <c r="BJ356" s="12"/>
      <c r="BK356" s="12"/>
      <c r="BL356" s="12"/>
      <c r="BM356" s="12"/>
      <c r="BN356" s="12"/>
      <c r="BO356" s="12"/>
      <c r="BP356" s="12"/>
      <c r="BQ356" s="12"/>
      <c r="BR356" s="12"/>
      <c r="BS356" s="12"/>
      <c r="BT356" s="12"/>
      <c r="BU356" s="12"/>
      <c r="BV356" s="12"/>
      <c r="BW356" s="12"/>
      <c r="BX356" s="12"/>
      <c r="BY356" s="12"/>
      <c r="BZ356" s="12"/>
      <c r="CA356" s="12"/>
      <c r="CB356" s="12"/>
      <c r="CC356" s="12"/>
      <c r="CD356" s="12"/>
      <c r="CE356" s="12"/>
      <c r="CF356" s="12"/>
      <c r="CG356" s="12"/>
      <c r="CH356" s="12"/>
    </row>
    <row r="357" spans="1:86" s="14" customFormat="1" ht="39" customHeight="1" x14ac:dyDescent="0.2">
      <c r="A357" s="39" t="s">
        <v>49</v>
      </c>
      <c r="B357" s="40">
        <v>20</v>
      </c>
      <c r="C357" s="41">
        <v>3.19</v>
      </c>
      <c r="D357" s="42">
        <f t="shared" si="64"/>
        <v>159.5</v>
      </c>
      <c r="E357" s="43">
        <f>C357*34%</f>
        <v>1.0846</v>
      </c>
      <c r="F357" s="42">
        <f t="shared" ref="F357:F360" si="78">D357*34%</f>
        <v>54.230000000000004</v>
      </c>
      <c r="G357" s="42">
        <f t="shared" si="76"/>
        <v>1.0620000000000001</v>
      </c>
      <c r="H357" s="42">
        <v>53.1</v>
      </c>
      <c r="I357" s="42">
        <v>117.87</v>
      </c>
      <c r="J357" s="42">
        <f t="shared" si="77"/>
        <v>2.3574000000000002</v>
      </c>
      <c r="K357" s="44" t="s">
        <v>51</v>
      </c>
      <c r="L357" s="32"/>
      <c r="M357" s="31"/>
      <c r="N357" s="21"/>
      <c r="O357" s="16"/>
      <c r="P357" s="16"/>
      <c r="Q357" s="12"/>
      <c r="R357" s="16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2"/>
      <c r="BJ357" s="12"/>
      <c r="BK357" s="12"/>
      <c r="BL357" s="12"/>
      <c r="BM357" s="12"/>
      <c r="BN357" s="12"/>
      <c r="BO357" s="12"/>
      <c r="BP357" s="12"/>
      <c r="BQ357" s="12"/>
      <c r="BR357" s="12"/>
      <c r="BS357" s="12"/>
      <c r="BT357" s="12"/>
      <c r="BU357" s="12"/>
      <c r="BV357" s="12"/>
      <c r="BW357" s="12"/>
      <c r="BX357" s="12"/>
      <c r="BY357" s="12"/>
      <c r="BZ357" s="12"/>
      <c r="CA357" s="12"/>
      <c r="CB357" s="12"/>
      <c r="CC357" s="12"/>
      <c r="CD357" s="12"/>
      <c r="CE357" s="12"/>
      <c r="CF357" s="12"/>
      <c r="CG357" s="12"/>
      <c r="CH357" s="12"/>
    </row>
    <row r="358" spans="1:86" s="14" customFormat="1" ht="39" customHeight="1" x14ac:dyDescent="0.2">
      <c r="A358" s="39" t="s">
        <v>119</v>
      </c>
      <c r="B358" s="40">
        <v>20</v>
      </c>
      <c r="C358" s="41">
        <v>3.19</v>
      </c>
      <c r="D358" s="42">
        <f t="shared" si="64"/>
        <v>159.5</v>
      </c>
      <c r="E358" s="43">
        <f>C358*34%</f>
        <v>1.0846</v>
      </c>
      <c r="F358" s="42">
        <f t="shared" si="78"/>
        <v>54.230000000000004</v>
      </c>
      <c r="G358" s="42">
        <f t="shared" si="76"/>
        <v>1.0620000000000001</v>
      </c>
      <c r="H358" s="42">
        <v>53.1</v>
      </c>
      <c r="I358" s="42">
        <v>117.87</v>
      </c>
      <c r="J358" s="42">
        <f t="shared" si="77"/>
        <v>2.3574000000000002</v>
      </c>
      <c r="K358" s="44" t="s">
        <v>51</v>
      </c>
      <c r="L358" s="32"/>
      <c r="M358" s="31"/>
      <c r="N358" s="21"/>
      <c r="O358" s="16"/>
      <c r="P358" s="16"/>
      <c r="Q358" s="12"/>
      <c r="R358" s="16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  <c r="BE358" s="12"/>
      <c r="BF358" s="12"/>
      <c r="BG358" s="12"/>
      <c r="BH358" s="12"/>
      <c r="BI358" s="12"/>
      <c r="BJ358" s="12"/>
      <c r="BK358" s="12"/>
      <c r="BL358" s="12"/>
      <c r="BM358" s="12"/>
      <c r="BN358" s="12"/>
      <c r="BO358" s="12"/>
      <c r="BP358" s="12"/>
      <c r="BQ358" s="12"/>
      <c r="BR358" s="12"/>
      <c r="BS358" s="12"/>
      <c r="BT358" s="12"/>
      <c r="BU358" s="12"/>
      <c r="BV358" s="12"/>
      <c r="BW358" s="12"/>
      <c r="BX358" s="12"/>
      <c r="BY358" s="12"/>
      <c r="BZ358" s="12"/>
      <c r="CA358" s="12"/>
      <c r="CB358" s="12"/>
      <c r="CC358" s="12"/>
      <c r="CD358" s="12"/>
      <c r="CE358" s="12"/>
      <c r="CF358" s="12"/>
      <c r="CG358" s="12"/>
      <c r="CH358" s="12"/>
    </row>
    <row r="359" spans="1:86" s="14" customFormat="1" ht="39" customHeight="1" x14ac:dyDescent="0.2">
      <c r="A359" s="39" t="s">
        <v>50</v>
      </c>
      <c r="B359" s="40">
        <v>20</v>
      </c>
      <c r="C359" s="41">
        <v>3.19</v>
      </c>
      <c r="D359" s="42">
        <f t="shared" si="64"/>
        <v>159.5</v>
      </c>
      <c r="E359" s="43">
        <f>C359*34%</f>
        <v>1.0846</v>
      </c>
      <c r="F359" s="42">
        <f t="shared" si="78"/>
        <v>54.230000000000004</v>
      </c>
      <c r="G359" s="42">
        <f t="shared" si="76"/>
        <v>1.0620000000000001</v>
      </c>
      <c r="H359" s="42">
        <v>53.1</v>
      </c>
      <c r="I359" s="42">
        <v>117.87</v>
      </c>
      <c r="J359" s="42">
        <f t="shared" si="77"/>
        <v>2.3574000000000002</v>
      </c>
      <c r="K359" s="44" t="s">
        <v>51</v>
      </c>
      <c r="L359" s="32"/>
      <c r="M359" s="31"/>
      <c r="N359" s="21"/>
      <c r="O359" s="16"/>
      <c r="P359" s="16"/>
      <c r="Q359" s="12"/>
      <c r="R359" s="16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  <c r="BF359" s="12"/>
      <c r="BG359" s="12"/>
      <c r="BH359" s="12"/>
      <c r="BI359" s="12"/>
      <c r="BJ359" s="12"/>
      <c r="BK359" s="12"/>
      <c r="BL359" s="12"/>
      <c r="BM359" s="12"/>
      <c r="BN359" s="12"/>
      <c r="BO359" s="12"/>
      <c r="BP359" s="12"/>
      <c r="BQ359" s="12"/>
      <c r="BR359" s="12"/>
      <c r="BS359" s="12"/>
      <c r="BT359" s="12"/>
      <c r="BU359" s="12"/>
      <c r="BV359" s="12"/>
      <c r="BW359" s="12"/>
      <c r="BX359" s="12"/>
      <c r="BY359" s="12"/>
      <c r="BZ359" s="12"/>
      <c r="CA359" s="12"/>
      <c r="CB359" s="12"/>
      <c r="CC359" s="12"/>
      <c r="CD359" s="12"/>
      <c r="CE359" s="12"/>
      <c r="CF359" s="12"/>
      <c r="CG359" s="12"/>
      <c r="CH359" s="12"/>
    </row>
    <row r="360" spans="1:86" s="14" customFormat="1" ht="39" customHeight="1" x14ac:dyDescent="0.2">
      <c r="A360" s="39" t="s">
        <v>120</v>
      </c>
      <c r="B360" s="40">
        <v>20</v>
      </c>
      <c r="C360" s="41">
        <v>3.19</v>
      </c>
      <c r="D360" s="42">
        <f t="shared" si="64"/>
        <v>159.5</v>
      </c>
      <c r="E360" s="43">
        <f>C360*34%</f>
        <v>1.0846</v>
      </c>
      <c r="F360" s="42">
        <f t="shared" si="78"/>
        <v>54.230000000000004</v>
      </c>
      <c r="G360" s="42">
        <f t="shared" si="76"/>
        <v>1.0620000000000001</v>
      </c>
      <c r="H360" s="42">
        <v>53.1</v>
      </c>
      <c r="I360" s="42">
        <v>117.87</v>
      </c>
      <c r="J360" s="42">
        <f t="shared" si="77"/>
        <v>2.3574000000000002</v>
      </c>
      <c r="K360" s="44" t="s">
        <v>51</v>
      </c>
      <c r="L360" s="32"/>
      <c r="M360" s="53"/>
      <c r="N360" s="21"/>
      <c r="O360" s="16"/>
      <c r="P360" s="16"/>
      <c r="Q360" s="12"/>
      <c r="R360" s="16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  <c r="BE360" s="12"/>
      <c r="BF360" s="12"/>
      <c r="BG360" s="12"/>
      <c r="BH360" s="12"/>
      <c r="BI360" s="12"/>
      <c r="BJ360" s="12"/>
      <c r="BK360" s="12"/>
      <c r="BL360" s="12"/>
      <c r="BM360" s="12"/>
      <c r="BN360" s="12"/>
      <c r="BO360" s="12"/>
      <c r="BP360" s="12"/>
      <c r="BQ360" s="12"/>
      <c r="BR360" s="12"/>
      <c r="BS360" s="12"/>
      <c r="BT360" s="12"/>
      <c r="BU360" s="12"/>
      <c r="BV360" s="12"/>
      <c r="BW360" s="12"/>
      <c r="BX360" s="12"/>
      <c r="BY360" s="12"/>
      <c r="BZ360" s="12"/>
      <c r="CA360" s="12"/>
      <c r="CB360" s="12"/>
      <c r="CC360" s="12"/>
      <c r="CD360" s="12"/>
      <c r="CE360" s="12"/>
      <c r="CF360" s="12"/>
      <c r="CG360" s="12"/>
      <c r="CH360" s="12"/>
    </row>
    <row r="361" spans="1:86" ht="8.25" customHeight="1" x14ac:dyDescent="0.2">
      <c r="A361" s="61"/>
      <c r="B361" s="61"/>
      <c r="C361" s="61"/>
      <c r="D361" s="61"/>
      <c r="E361" s="61"/>
      <c r="F361" s="61"/>
      <c r="G361" s="61"/>
      <c r="H361" s="61"/>
      <c r="I361" s="61"/>
      <c r="J361" s="61"/>
      <c r="K361" s="61"/>
      <c r="L361" s="32"/>
      <c r="N361" s="21"/>
      <c r="O361" s="12"/>
      <c r="P361" s="15"/>
      <c r="Q361" s="12"/>
      <c r="R361" s="16"/>
      <c r="S361" s="12"/>
    </row>
    <row r="362" spans="1:86" ht="30.75" customHeight="1" x14ac:dyDescent="0.2">
      <c r="A362" s="62" t="s">
        <v>278</v>
      </c>
      <c r="B362" s="62"/>
      <c r="C362" s="62"/>
      <c r="D362" s="62"/>
      <c r="E362" s="62"/>
      <c r="F362" s="62"/>
      <c r="G362" s="62"/>
      <c r="H362" s="62"/>
      <c r="I362" s="62"/>
      <c r="J362" s="62"/>
      <c r="K362" s="62"/>
      <c r="O362" s="12"/>
      <c r="P362" s="12"/>
      <c r="Q362" s="12"/>
      <c r="R362" s="12"/>
      <c r="S362" s="12"/>
    </row>
    <row r="363" spans="1:86" ht="24.75" hidden="1" customHeight="1" x14ac:dyDescent="0.2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</row>
    <row r="364" spans="1:86" ht="21" customHeight="1" x14ac:dyDescent="0.2">
      <c r="A364" s="60" t="s">
        <v>279</v>
      </c>
      <c r="B364" s="60"/>
      <c r="C364" s="60"/>
      <c r="D364" s="60"/>
      <c r="E364" s="60"/>
      <c r="F364" s="60"/>
      <c r="G364" s="26"/>
      <c r="H364" s="4"/>
    </row>
    <row r="365" spans="1:86" ht="16.5" customHeight="1" x14ac:dyDescent="0.2">
      <c r="A365" s="60" t="s">
        <v>280</v>
      </c>
      <c r="B365" s="60"/>
      <c r="C365" s="60"/>
      <c r="D365" s="60"/>
      <c r="E365" s="60"/>
      <c r="F365" s="60"/>
      <c r="G365" s="26"/>
      <c r="H365" s="4"/>
    </row>
    <row r="366" spans="1:86" ht="16.5" customHeight="1" x14ac:dyDescent="0.2">
      <c r="A366" s="26" t="s">
        <v>281</v>
      </c>
      <c r="B366" s="26"/>
      <c r="C366" s="26"/>
      <c r="D366" s="26"/>
      <c r="E366" s="26"/>
      <c r="F366" s="26"/>
      <c r="G366" s="26"/>
      <c r="H366" s="4"/>
      <c r="L366" s="15"/>
    </row>
    <row r="367" spans="1:86" ht="16.5" customHeight="1" x14ac:dyDescent="0.2">
      <c r="A367" s="60" t="s">
        <v>282</v>
      </c>
      <c r="B367" s="60"/>
      <c r="C367" s="60"/>
      <c r="D367" s="60"/>
      <c r="E367" s="60"/>
      <c r="F367" s="60"/>
      <c r="G367" s="26"/>
      <c r="H367" s="4"/>
      <c r="L367" s="15"/>
    </row>
    <row r="368" spans="1:86" ht="18" customHeight="1" x14ac:dyDescent="0.2">
      <c r="A368" s="60" t="s">
        <v>157</v>
      </c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15"/>
    </row>
    <row r="369" spans="1:1" ht="18.75" customHeight="1" x14ac:dyDescent="0.2">
      <c r="A369" s="27"/>
    </row>
  </sheetData>
  <mergeCells count="9">
    <mergeCell ref="A1:K1"/>
    <mergeCell ref="A2:K2"/>
    <mergeCell ref="A3:K3"/>
    <mergeCell ref="A368:K368"/>
    <mergeCell ref="A361:K361"/>
    <mergeCell ref="A364:F364"/>
    <mergeCell ref="A365:F365"/>
    <mergeCell ref="A367:F367"/>
    <mergeCell ref="A362:K36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5" orientation="landscape" r:id="rId1"/>
  <headerFooter alignWithMargins="0"/>
  <rowBreaks count="2" manualBreakCount="2">
    <brk id="295" max="12" man="1"/>
    <brk id="340" max="12" man="1"/>
  </rowBreaks>
  <ignoredErrors>
    <ignoredError sqref="E279:E299 D125 E301:E303 E175:E182 E192:E220 E259:E274 E168:E172 E184:E189 E229:E252 E223:E22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M3"/>
  <sheetViews>
    <sheetView workbookViewId="0">
      <selection activeCell="I16" sqref="I16"/>
    </sheetView>
  </sheetViews>
  <sheetFormatPr defaultRowHeight="12.75" x14ac:dyDescent="0.2"/>
  <cols>
    <col min="16" max="19" width="9.140625" customWidth="1"/>
  </cols>
  <sheetData>
    <row r="1" spans="1:13" ht="15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15.75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8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"/>
  <sheetViews>
    <sheetView workbookViewId="0">
      <selection activeCell="C8" sqref="C8"/>
    </sheetView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Bratko</dc:creator>
  <cp:lastModifiedBy>Vlasta Babić</cp:lastModifiedBy>
  <cp:lastPrinted>2024-09-05T07:42:07Z</cp:lastPrinted>
  <dcterms:created xsi:type="dcterms:W3CDTF">1996-10-14T23:33:28Z</dcterms:created>
  <dcterms:modified xsi:type="dcterms:W3CDTF">2025-01-21T11:12:37Z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