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Radno - PR\Odgovori medijima\"/>
    </mc:Choice>
  </mc:AlternateContent>
  <xr:revisionPtr revIDLastSave="0" documentId="8_{8A91E53C-1D32-483D-A000-39F383083EC8}" xr6:coauthVersionLast="47" xr6:coauthVersionMax="47" xr10:uidLastSave="{00000000-0000-0000-0000-000000000000}"/>
  <workbookProtection workbookPassword="C93C" lockStructure="1"/>
  <bookViews>
    <workbookView xWindow="780" yWindow="78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Sheet1!$A$5:$CH$380</definedName>
    <definedName name="_xlnm.Print_Area" localSheetId="0">Sheet1!$A$1:$K$388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8" i="1" l="1"/>
  <c r="I199" i="1"/>
  <c r="J199" i="1" s="1"/>
  <c r="I200" i="1"/>
  <c r="J200" i="1" s="1"/>
  <c r="I197" i="1"/>
  <c r="I193" i="1"/>
  <c r="G200" i="1"/>
  <c r="D200" i="1"/>
  <c r="F200" i="1"/>
  <c r="E200" i="1"/>
  <c r="G199" i="1"/>
  <c r="D199" i="1"/>
  <c r="F199" i="1"/>
  <c r="E199" i="1"/>
  <c r="J198" i="1"/>
  <c r="G198" i="1"/>
  <c r="D198" i="1"/>
  <c r="F198" i="1" s="1"/>
  <c r="E198" i="1"/>
  <c r="J197" i="1"/>
  <c r="G197" i="1"/>
  <c r="D197" i="1"/>
  <c r="F197" i="1"/>
  <c r="E197" i="1"/>
  <c r="G225" i="1"/>
  <c r="G226" i="1"/>
  <c r="D226" i="1"/>
  <c r="F226" i="1" s="1"/>
  <c r="I226" i="1" s="1"/>
  <c r="J226" i="1" s="1"/>
  <c r="E226" i="1"/>
  <c r="D225" i="1"/>
  <c r="F225" i="1" s="1"/>
  <c r="I225" i="1" s="1"/>
  <c r="J225" i="1" s="1"/>
  <c r="E225" i="1"/>
  <c r="D318" i="1"/>
  <c r="F318" i="1" s="1"/>
  <c r="I318" i="1" s="1"/>
  <c r="J318" i="1" s="1"/>
  <c r="J14" i="1"/>
  <c r="D324" i="1" l="1"/>
  <c r="F324" i="1" s="1"/>
  <c r="G324" i="1"/>
  <c r="E324" i="1"/>
  <c r="E318" i="1"/>
  <c r="G250" i="1"/>
  <c r="D250" i="1"/>
  <c r="F250" i="1" s="1"/>
  <c r="I250" i="1" s="1"/>
  <c r="J250" i="1" s="1"/>
  <c r="G62" i="1"/>
  <c r="D62" i="1"/>
  <c r="F62" i="1" s="1"/>
  <c r="I62" i="1" s="1"/>
  <c r="I324" i="1" l="1"/>
  <c r="J324" i="1" s="1"/>
  <c r="G175" i="1"/>
  <c r="J175" i="1"/>
  <c r="G70" i="1" l="1"/>
  <c r="D70" i="1"/>
  <c r="F70" i="1" s="1"/>
  <c r="I70" i="1" s="1"/>
  <c r="J70" i="1" s="1"/>
  <c r="E70" i="1"/>
  <c r="D296" i="1"/>
  <c r="F296" i="1" s="1"/>
  <c r="I296" i="1" s="1"/>
  <c r="J296" i="1" s="1"/>
  <c r="E296" i="1"/>
  <c r="D295" i="1"/>
  <c r="F295" i="1" s="1"/>
  <c r="I295" i="1" s="1"/>
  <c r="J295" i="1" s="1"/>
  <c r="E295" i="1"/>
  <c r="G296" i="1"/>
  <c r="G295" i="1"/>
  <c r="D294" i="1"/>
  <c r="F294" i="1" s="1"/>
  <c r="I294" i="1" s="1"/>
  <c r="J294" i="1" s="1"/>
  <c r="E294" i="1"/>
  <c r="G294" i="1"/>
  <c r="G293" i="1"/>
  <c r="D293" i="1"/>
  <c r="F293" i="1" s="1"/>
  <c r="I293" i="1" s="1"/>
  <c r="J293" i="1" s="1"/>
  <c r="E293" i="1"/>
  <c r="G328" i="1"/>
  <c r="G329" i="1"/>
  <c r="D329" i="1"/>
  <c r="F329" i="1" s="1"/>
  <c r="I329" i="1" s="1"/>
  <c r="J329" i="1" s="1"/>
  <c r="E329" i="1"/>
  <c r="D328" i="1"/>
  <c r="F328" i="1" s="1"/>
  <c r="I328" i="1" s="1"/>
  <c r="J328" i="1" s="1"/>
  <c r="E328" i="1"/>
  <c r="G241" i="1"/>
  <c r="G240" i="1"/>
  <c r="G239" i="1"/>
  <c r="D241" i="1"/>
  <c r="F241" i="1" s="1"/>
  <c r="J241" i="1" s="1"/>
  <c r="E241" i="1"/>
  <c r="D240" i="1"/>
  <c r="F240" i="1" s="1"/>
  <c r="J240" i="1" s="1"/>
  <c r="E240" i="1"/>
  <c r="E322" i="1"/>
  <c r="D322" i="1"/>
  <c r="F322" i="1" s="1"/>
  <c r="I322" i="1" s="1"/>
  <c r="J322" i="1" s="1"/>
  <c r="G93" i="1"/>
  <c r="D130" i="1"/>
  <c r="J156" i="1" l="1"/>
  <c r="J7" i="1"/>
  <c r="G7" i="1"/>
  <c r="D232" i="1"/>
  <c r="D16" i="1"/>
  <c r="G68" i="1"/>
  <c r="G69" i="1"/>
  <c r="D69" i="1"/>
  <c r="F69" i="1" s="1"/>
  <c r="I69" i="1" s="1"/>
  <c r="J69" i="1" s="1"/>
  <c r="E69" i="1"/>
  <c r="D68" i="1"/>
  <c r="F68" i="1" s="1"/>
  <c r="I68" i="1" s="1"/>
  <c r="J68" i="1" s="1"/>
  <c r="E68" i="1"/>
  <c r="G101" i="1"/>
  <c r="G102" i="1"/>
  <c r="D102" i="1"/>
  <c r="F102" i="1" s="1"/>
  <c r="I102" i="1" s="1"/>
  <c r="J102" i="1" s="1"/>
  <c r="E102" i="1"/>
  <c r="D101" i="1"/>
  <c r="F101" i="1" s="1"/>
  <c r="I101" i="1" s="1"/>
  <c r="J101" i="1" s="1"/>
  <c r="E101" i="1"/>
  <c r="G268" i="1"/>
  <c r="D268" i="1"/>
  <c r="F268" i="1" s="1"/>
  <c r="J268" i="1" s="1"/>
  <c r="E268" i="1"/>
  <c r="G270" i="1"/>
  <c r="G236" i="1"/>
  <c r="G237" i="1"/>
  <c r="D237" i="1"/>
  <c r="F237" i="1" s="1"/>
  <c r="E237" i="1"/>
  <c r="D238" i="1"/>
  <c r="F238" i="1" s="1"/>
  <c r="E238" i="1"/>
  <c r="G238" i="1"/>
  <c r="D239" i="1"/>
  <c r="F239" i="1" s="1"/>
  <c r="E239" i="1"/>
  <c r="G326" i="1"/>
  <c r="G327" i="1"/>
  <c r="D326" i="1"/>
  <c r="F326" i="1" s="1"/>
  <c r="I326" i="1" s="1"/>
  <c r="D327" i="1"/>
  <c r="F327" i="1" s="1"/>
  <c r="I327" i="1" s="1"/>
  <c r="J327" i="1" s="1"/>
  <c r="E327" i="1"/>
  <c r="E326" i="1"/>
  <c r="J237" i="1" l="1"/>
  <c r="J238" i="1"/>
  <c r="J239" i="1"/>
  <c r="J326" i="1"/>
  <c r="G325" i="1"/>
  <c r="D325" i="1"/>
  <c r="F325" i="1" s="1"/>
  <c r="I325" i="1" s="1"/>
  <c r="J325" i="1" s="1"/>
  <c r="E325" i="1"/>
  <c r="G272" i="1" l="1"/>
  <c r="D272" i="1"/>
  <c r="F272" i="1" s="1"/>
  <c r="J272" i="1" s="1"/>
  <c r="E272" i="1"/>
  <c r="D269" i="1"/>
  <c r="F269" i="1" s="1"/>
  <c r="I269" i="1" s="1"/>
  <c r="G266" i="1"/>
  <c r="G267" i="1"/>
  <c r="G269" i="1"/>
  <c r="G271" i="1"/>
  <c r="D271" i="1"/>
  <c r="F271" i="1" s="1"/>
  <c r="I271" i="1" s="1"/>
  <c r="E271" i="1"/>
  <c r="D270" i="1"/>
  <c r="F270" i="1" s="1"/>
  <c r="E270" i="1"/>
  <c r="E269" i="1"/>
  <c r="D267" i="1"/>
  <c r="F267" i="1" s="1"/>
  <c r="J267" i="1" s="1"/>
  <c r="E267" i="1"/>
  <c r="D266" i="1"/>
  <c r="F266" i="1" s="1"/>
  <c r="J266" i="1" s="1"/>
  <c r="E266" i="1"/>
  <c r="D195" i="1"/>
  <c r="F195" i="1" s="1"/>
  <c r="J195" i="1" s="1"/>
  <c r="E195" i="1"/>
  <c r="G195" i="1"/>
  <c r="D196" i="1"/>
  <c r="F196" i="1" s="1"/>
  <c r="J196" i="1" s="1"/>
  <c r="E196" i="1"/>
  <c r="G196" i="1"/>
  <c r="G307" i="1"/>
  <c r="D178" i="1"/>
  <c r="F178" i="1" s="1"/>
  <c r="D177" i="1"/>
  <c r="G178" i="1"/>
  <c r="G177" i="1"/>
  <c r="E178" i="1"/>
  <c r="D179" i="1"/>
  <c r="F179" i="1" s="1"/>
  <c r="E179" i="1"/>
  <c r="G179" i="1"/>
  <c r="G345" i="1"/>
  <c r="G346" i="1"/>
  <c r="D346" i="1"/>
  <c r="F346" i="1" s="1"/>
  <c r="I346" i="1" s="1"/>
  <c r="J346" i="1" s="1"/>
  <c r="E346" i="1"/>
  <c r="D347" i="1"/>
  <c r="F347" i="1" s="1"/>
  <c r="I347" i="1" s="1"/>
  <c r="J347" i="1" s="1"/>
  <c r="E347" i="1"/>
  <c r="G347" i="1"/>
  <c r="D348" i="1"/>
  <c r="F348" i="1" s="1"/>
  <c r="I348" i="1" s="1"/>
  <c r="J348" i="1" s="1"/>
  <c r="E348" i="1"/>
  <c r="G348" i="1"/>
  <c r="D349" i="1"/>
  <c r="F349" i="1" s="1"/>
  <c r="I349" i="1" s="1"/>
  <c r="J349" i="1" s="1"/>
  <c r="E349" i="1"/>
  <c r="G349" i="1"/>
  <c r="G170" i="1"/>
  <c r="D170" i="1"/>
  <c r="F170" i="1" s="1"/>
  <c r="I170" i="1" s="1"/>
  <c r="J170" i="1" s="1"/>
  <c r="E170" i="1"/>
  <c r="I270" i="1" l="1"/>
  <c r="J270" i="1" s="1"/>
  <c r="I179" i="1"/>
  <c r="J179" i="1" s="1"/>
  <c r="I178" i="1"/>
  <c r="J178" i="1" s="1"/>
  <c r="J271" i="1"/>
  <c r="J269" i="1"/>
  <c r="G291" i="1"/>
  <c r="G292" i="1"/>
  <c r="D292" i="1"/>
  <c r="F292" i="1" s="1"/>
  <c r="I292" i="1" s="1"/>
  <c r="J292" i="1" s="1"/>
  <c r="E292" i="1"/>
  <c r="D291" i="1"/>
  <c r="F291" i="1" s="1"/>
  <c r="I291" i="1" s="1"/>
  <c r="J291" i="1" s="1"/>
  <c r="E291" i="1"/>
  <c r="G290" i="1"/>
  <c r="D290" i="1"/>
  <c r="F290" i="1" s="1"/>
  <c r="I290" i="1" s="1"/>
  <c r="J290" i="1" s="1"/>
  <c r="E290" i="1"/>
  <c r="G289" i="1"/>
  <c r="D289" i="1"/>
  <c r="F289" i="1" s="1"/>
  <c r="I289" i="1" s="1"/>
  <c r="J289" i="1" s="1"/>
  <c r="E289" i="1"/>
  <c r="F232" i="1" l="1"/>
  <c r="I232" i="1" s="1"/>
  <c r="J232" i="1" s="1"/>
  <c r="G233" i="1"/>
  <c r="G232" i="1"/>
  <c r="D233" i="1"/>
  <c r="F233" i="1" s="1"/>
  <c r="I233" i="1" s="1"/>
  <c r="J233" i="1" s="1"/>
  <c r="E233" i="1"/>
  <c r="E232" i="1"/>
  <c r="D188" i="1" l="1"/>
  <c r="F188" i="1" s="1"/>
  <c r="I188" i="1" s="1"/>
  <c r="E188" i="1"/>
  <c r="G188" i="1"/>
  <c r="J188" i="1" l="1"/>
  <c r="G369" i="1" l="1"/>
  <c r="G370" i="1"/>
  <c r="D370" i="1"/>
  <c r="F370" i="1" s="1"/>
  <c r="J370" i="1" s="1"/>
  <c r="E370" i="1"/>
  <c r="E16" i="1" l="1"/>
  <c r="D117" i="1" l="1"/>
  <c r="E117" i="1"/>
  <c r="D306" i="1"/>
  <c r="E56" i="1"/>
  <c r="E62" i="1"/>
  <c r="D40" i="1"/>
  <c r="E40" i="1"/>
  <c r="E323" i="1"/>
  <c r="E172" i="1"/>
  <c r="E171" i="1"/>
  <c r="E130" i="1"/>
  <c r="D8" i="1"/>
  <c r="F8" i="1" s="1"/>
  <c r="I8" i="1" s="1"/>
  <c r="J8" i="1" s="1"/>
  <c r="E8" i="1"/>
  <c r="E144" i="1"/>
  <c r="E93" i="1"/>
  <c r="D111" i="1" l="1"/>
  <c r="F111" i="1" s="1"/>
  <c r="I111" i="1" s="1"/>
  <c r="D56" i="1"/>
  <c r="F56" i="1" s="1"/>
  <c r="D323" i="1"/>
  <c r="D172" i="1"/>
  <c r="D171" i="1"/>
  <c r="F171" i="1" s="1"/>
  <c r="I171" i="1" s="1"/>
  <c r="J171" i="1" s="1"/>
  <c r="D234" i="1"/>
  <c r="D128" i="1"/>
  <c r="F130" i="1"/>
  <c r="D144" i="1"/>
  <c r="F144" i="1" s="1"/>
  <c r="I144" i="1" s="1"/>
  <c r="D93" i="1"/>
  <c r="F93" i="1" s="1"/>
  <c r="I93" i="1" s="1"/>
  <c r="J130" i="1" l="1"/>
  <c r="G9" i="1"/>
  <c r="J29" i="1" l="1"/>
  <c r="J28" i="1"/>
  <c r="G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3" i="1"/>
  <c r="G64" i="1"/>
  <c r="G65" i="1"/>
  <c r="G66" i="1"/>
  <c r="G67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4" i="1"/>
  <c r="G95" i="1"/>
  <c r="G96" i="1"/>
  <c r="G97" i="1"/>
  <c r="G98" i="1"/>
  <c r="G99" i="1"/>
  <c r="G100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1" i="1"/>
  <c r="G172" i="1"/>
  <c r="G173" i="1"/>
  <c r="G174" i="1"/>
  <c r="G176" i="1"/>
  <c r="G180" i="1"/>
  <c r="G181" i="1"/>
  <c r="G182" i="1"/>
  <c r="G183" i="1"/>
  <c r="G184" i="1"/>
  <c r="G185" i="1"/>
  <c r="G186" i="1"/>
  <c r="G187" i="1"/>
  <c r="G189" i="1"/>
  <c r="G190" i="1"/>
  <c r="G191" i="1"/>
  <c r="G192" i="1"/>
  <c r="G193" i="1"/>
  <c r="G194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7" i="1"/>
  <c r="G228" i="1"/>
  <c r="G229" i="1"/>
  <c r="G230" i="1"/>
  <c r="G231" i="1"/>
  <c r="G234" i="1"/>
  <c r="G235" i="1"/>
  <c r="G242" i="1"/>
  <c r="G243" i="1"/>
  <c r="G244" i="1"/>
  <c r="G245" i="1"/>
  <c r="G246" i="1"/>
  <c r="G247" i="1"/>
  <c r="G248" i="1"/>
  <c r="G249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97" i="1"/>
  <c r="G298" i="1"/>
  <c r="G299" i="1"/>
  <c r="G300" i="1"/>
  <c r="G301" i="1"/>
  <c r="G302" i="1"/>
  <c r="G303" i="1"/>
  <c r="G304" i="1"/>
  <c r="G305" i="1"/>
  <c r="G306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71" i="1"/>
  <c r="G372" i="1"/>
  <c r="G373" i="1"/>
  <c r="G374" i="1"/>
  <c r="G375" i="1"/>
  <c r="G376" i="1"/>
  <c r="G377" i="1"/>
  <c r="G378" i="1"/>
  <c r="G379" i="1"/>
  <c r="G380" i="1"/>
  <c r="J13" i="1"/>
  <c r="J15" i="1"/>
  <c r="J17" i="1"/>
  <c r="J18" i="1"/>
  <c r="J19" i="1"/>
  <c r="J21" i="1"/>
  <c r="J22" i="1"/>
  <c r="J23" i="1"/>
  <c r="J24" i="1"/>
  <c r="J25" i="1"/>
  <c r="J26" i="1"/>
  <c r="J27" i="1"/>
  <c r="J30" i="1"/>
  <c r="J31" i="1"/>
  <c r="J32" i="1"/>
  <c r="J33" i="1"/>
  <c r="J34" i="1"/>
  <c r="J35" i="1"/>
  <c r="J36" i="1"/>
  <c r="J37" i="1"/>
  <c r="J38" i="1"/>
  <c r="J39" i="1"/>
  <c r="J43" i="1"/>
  <c r="J45" i="1"/>
  <c r="J48" i="1"/>
  <c r="J49" i="1"/>
  <c r="J50" i="1"/>
  <c r="J51" i="1"/>
  <c r="J53" i="1"/>
  <c r="J54" i="1"/>
  <c r="J55" i="1"/>
  <c r="J58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103" i="1"/>
  <c r="J104" i="1"/>
  <c r="J105" i="1"/>
  <c r="J106" i="1"/>
  <c r="J107" i="1"/>
  <c r="J108" i="1"/>
  <c r="J109" i="1"/>
  <c r="J110" i="1"/>
  <c r="J112" i="1"/>
  <c r="J113" i="1"/>
  <c r="J114" i="1"/>
  <c r="J118" i="1"/>
  <c r="J119" i="1"/>
  <c r="J120" i="1"/>
  <c r="J121" i="1"/>
  <c r="J124" i="1"/>
  <c r="J125" i="1"/>
  <c r="J135" i="1"/>
  <c r="J136" i="1"/>
  <c r="J137" i="1"/>
  <c r="J138" i="1"/>
  <c r="J139" i="1"/>
  <c r="J140" i="1"/>
  <c r="J141" i="1"/>
  <c r="J142" i="1"/>
  <c r="J143" i="1"/>
  <c r="J157" i="1"/>
  <c r="J158" i="1"/>
  <c r="J159" i="1"/>
  <c r="J160" i="1"/>
  <c r="J161" i="1"/>
  <c r="J162" i="1"/>
  <c r="J163" i="1"/>
  <c r="J164" i="1"/>
  <c r="J165" i="1"/>
  <c r="J166" i="1"/>
  <c r="J183" i="1"/>
  <c r="J189" i="1"/>
  <c r="J201" i="1"/>
  <c r="J202" i="1"/>
  <c r="J203" i="1"/>
  <c r="J204" i="1"/>
  <c r="J205" i="1"/>
  <c r="J206" i="1"/>
  <c r="J222" i="1"/>
  <c r="J223" i="1"/>
  <c r="J224" i="1"/>
  <c r="J227" i="1"/>
  <c r="J228" i="1"/>
  <c r="J229" i="1"/>
  <c r="J234" i="1"/>
  <c r="J235" i="1"/>
  <c r="J242" i="1"/>
  <c r="J243" i="1"/>
  <c r="J251" i="1"/>
  <c r="J252" i="1"/>
  <c r="J253" i="1"/>
  <c r="J256" i="1"/>
  <c r="J257" i="1"/>
  <c r="J258" i="1"/>
  <c r="J259" i="1"/>
  <c r="J260" i="1"/>
  <c r="J261" i="1"/>
  <c r="J262" i="1"/>
  <c r="J263" i="1"/>
  <c r="J264" i="1"/>
  <c r="J265" i="1"/>
  <c r="J273" i="1"/>
  <c r="J274" i="1"/>
  <c r="J275" i="1"/>
  <c r="J276" i="1"/>
  <c r="J283" i="1"/>
  <c r="J284" i="1"/>
  <c r="J285" i="1"/>
  <c r="J286" i="1"/>
  <c r="J287" i="1"/>
  <c r="J288" i="1"/>
  <c r="J299" i="1"/>
  <c r="J300" i="1"/>
  <c r="J301" i="1"/>
  <c r="J304" i="1"/>
  <c r="J305" i="1"/>
  <c r="J308" i="1"/>
  <c r="J309" i="1"/>
  <c r="J310" i="1"/>
  <c r="J311" i="1"/>
  <c r="J312" i="1"/>
  <c r="J313" i="1"/>
  <c r="J314" i="1"/>
  <c r="J315" i="1"/>
  <c r="J316" i="1"/>
  <c r="J317" i="1"/>
  <c r="J336" i="1"/>
  <c r="J337" i="1"/>
  <c r="J339" i="1"/>
  <c r="J340" i="1"/>
  <c r="J342" i="1"/>
  <c r="J351" i="1"/>
  <c r="J352" i="1"/>
  <c r="J356" i="1"/>
  <c r="J363" i="1"/>
  <c r="J364" i="1"/>
  <c r="J367" i="1"/>
  <c r="J368" i="1"/>
  <c r="J369" i="1"/>
  <c r="J373" i="1"/>
  <c r="J374" i="1"/>
  <c r="J376" i="1"/>
  <c r="J377" i="1"/>
  <c r="J378" i="1"/>
  <c r="J379" i="1"/>
  <c r="J380" i="1"/>
  <c r="J9" i="1"/>
  <c r="J10" i="1"/>
  <c r="J11" i="1"/>
  <c r="J12" i="1"/>
  <c r="E7" i="1" l="1"/>
  <c r="D7" i="1"/>
  <c r="F7" i="1" s="1"/>
  <c r="D280" i="1" l="1"/>
  <c r="F280" i="1" s="1"/>
  <c r="I280" i="1" s="1"/>
  <c r="J280" i="1" s="1"/>
  <c r="E280" i="1"/>
  <c r="E9" i="1"/>
  <c r="F128" i="1" l="1"/>
  <c r="J128" i="1" s="1"/>
  <c r="E128" i="1"/>
  <c r="D368" i="1"/>
  <c r="F368" i="1" s="1"/>
  <c r="E368" i="1"/>
  <c r="D360" i="1"/>
  <c r="F360" i="1" s="1"/>
  <c r="I360" i="1" s="1"/>
  <c r="J360" i="1" s="1"/>
  <c r="E360" i="1"/>
  <c r="D344" i="1"/>
  <c r="F344" i="1" s="1"/>
  <c r="J344" i="1" s="1"/>
  <c r="E344" i="1"/>
  <c r="D336" i="1"/>
  <c r="F336" i="1" s="1"/>
  <c r="E336" i="1"/>
  <c r="E319" i="1"/>
  <c r="D319" i="1"/>
  <c r="F319" i="1" s="1"/>
  <c r="I319" i="1" s="1"/>
  <c r="J319" i="1" s="1"/>
  <c r="D307" i="1"/>
  <c r="F307" i="1" s="1"/>
  <c r="I307" i="1" s="1"/>
  <c r="J307" i="1" s="1"/>
  <c r="E307" i="1"/>
  <c r="D380" i="1"/>
  <c r="F380" i="1" s="1"/>
  <c r="E380" i="1"/>
  <c r="D376" i="1"/>
  <c r="F376" i="1" s="1"/>
  <c r="E376" i="1"/>
  <c r="D372" i="1"/>
  <c r="F372" i="1" s="1"/>
  <c r="I372" i="1" s="1"/>
  <c r="J372" i="1" s="1"/>
  <c r="E372" i="1"/>
  <c r="D367" i="1"/>
  <c r="F367" i="1" s="1"/>
  <c r="E367" i="1"/>
  <c r="D359" i="1"/>
  <c r="F359" i="1" s="1"/>
  <c r="I359" i="1" s="1"/>
  <c r="J359" i="1" s="1"/>
  <c r="E359" i="1"/>
  <c r="D355" i="1"/>
  <c r="F355" i="1" s="1"/>
  <c r="I355" i="1" s="1"/>
  <c r="J355" i="1" s="1"/>
  <c r="E355" i="1"/>
  <c r="D351" i="1"/>
  <c r="F351" i="1" s="1"/>
  <c r="E351" i="1"/>
  <c r="D343" i="1"/>
  <c r="F343" i="1" s="1"/>
  <c r="J343" i="1" s="1"/>
  <c r="E343" i="1"/>
  <c r="D335" i="1"/>
  <c r="F335" i="1" s="1"/>
  <c r="E335" i="1"/>
  <c r="D331" i="1"/>
  <c r="F331" i="1" s="1"/>
  <c r="J331" i="1" s="1"/>
  <c r="E331" i="1"/>
  <c r="D314" i="1"/>
  <c r="F314" i="1" s="1"/>
  <c r="E314" i="1"/>
  <c r="F306" i="1"/>
  <c r="I306" i="1" s="1"/>
  <c r="J306" i="1" s="1"/>
  <c r="E306" i="1"/>
  <c r="D302" i="1"/>
  <c r="F302" i="1" s="1"/>
  <c r="I302" i="1" s="1"/>
  <c r="E302" i="1"/>
  <c r="D298" i="1"/>
  <c r="F298" i="1" s="1"/>
  <c r="I298" i="1" s="1"/>
  <c r="E298" i="1"/>
  <c r="D286" i="1"/>
  <c r="F286" i="1" s="1"/>
  <c r="E286" i="1"/>
  <c r="D277" i="1"/>
  <c r="F277" i="1" s="1"/>
  <c r="I277" i="1" s="1"/>
  <c r="J277" i="1" s="1"/>
  <c r="E277" i="1"/>
  <c r="E273" i="1"/>
  <c r="D273" i="1"/>
  <c r="F273" i="1" s="1"/>
  <c r="D262" i="1"/>
  <c r="F262" i="1" s="1"/>
  <c r="E262" i="1"/>
  <c r="D258" i="1"/>
  <c r="F258" i="1" s="1"/>
  <c r="E258" i="1"/>
  <c r="E250" i="1"/>
  <c r="D246" i="1"/>
  <c r="F246" i="1" s="1"/>
  <c r="I246" i="1" s="1"/>
  <c r="E246" i="1"/>
  <c r="D242" i="1"/>
  <c r="F242" i="1" s="1"/>
  <c r="E242" i="1"/>
  <c r="D227" i="1"/>
  <c r="F227" i="1" s="1"/>
  <c r="E227" i="1"/>
  <c r="D221" i="1"/>
  <c r="F221" i="1" s="1"/>
  <c r="I221" i="1" s="1"/>
  <c r="J221" i="1" s="1"/>
  <c r="E221" i="1"/>
  <c r="D217" i="1"/>
  <c r="F217" i="1" s="1"/>
  <c r="I217" i="1" s="1"/>
  <c r="J217" i="1" s="1"/>
  <c r="E217" i="1"/>
  <c r="D213" i="1"/>
  <c r="F213" i="1" s="1"/>
  <c r="J213" i="1" s="1"/>
  <c r="E213" i="1"/>
  <c r="D205" i="1"/>
  <c r="F205" i="1" s="1"/>
  <c r="E205" i="1"/>
  <c r="D201" i="1"/>
  <c r="F201" i="1" s="1"/>
  <c r="E201" i="1"/>
  <c r="D191" i="1"/>
  <c r="F191" i="1" s="1"/>
  <c r="I191" i="1" s="1"/>
  <c r="J191" i="1" s="1"/>
  <c r="E191" i="1"/>
  <c r="D182" i="1"/>
  <c r="F182" i="1" s="1"/>
  <c r="I182" i="1" s="1"/>
  <c r="J182" i="1" s="1"/>
  <c r="E182" i="1"/>
  <c r="D176" i="1"/>
  <c r="F176" i="1" s="1"/>
  <c r="J176" i="1" s="1"/>
  <c r="E176" i="1"/>
  <c r="F172" i="1"/>
  <c r="I172" i="1" s="1"/>
  <c r="J172" i="1" s="1"/>
  <c r="D163" i="1"/>
  <c r="F163" i="1" s="1"/>
  <c r="E163" i="1"/>
  <c r="D159" i="1"/>
  <c r="F159" i="1" s="1"/>
  <c r="E159" i="1"/>
  <c r="D151" i="1"/>
  <c r="F151" i="1" s="1"/>
  <c r="E151" i="1"/>
  <c r="D147" i="1"/>
  <c r="F147" i="1" s="1"/>
  <c r="I147" i="1" s="1"/>
  <c r="J147" i="1" s="1"/>
  <c r="E147" i="1"/>
  <c r="D139" i="1"/>
  <c r="F139" i="1" s="1"/>
  <c r="E139" i="1"/>
  <c r="E135" i="1"/>
  <c r="D135" i="1"/>
  <c r="F135" i="1" s="1"/>
  <c r="D127" i="1"/>
  <c r="F127" i="1" s="1"/>
  <c r="I127" i="1" s="1"/>
  <c r="J127" i="1" s="1"/>
  <c r="E127" i="1"/>
  <c r="D115" i="1"/>
  <c r="F115" i="1" s="1"/>
  <c r="I115" i="1" s="1"/>
  <c r="E115" i="1"/>
  <c r="D81" i="1"/>
  <c r="F81" i="1" s="1"/>
  <c r="E81" i="1"/>
  <c r="D379" i="1"/>
  <c r="F379" i="1" s="1"/>
  <c r="E379" i="1"/>
  <c r="D375" i="1"/>
  <c r="F375" i="1" s="1"/>
  <c r="J375" i="1" s="1"/>
  <c r="E375" i="1"/>
  <c r="D371" i="1"/>
  <c r="F371" i="1" s="1"/>
  <c r="I371" i="1" s="1"/>
  <c r="J371" i="1" s="1"/>
  <c r="E371" i="1"/>
  <c r="D366" i="1"/>
  <c r="F366" i="1" s="1"/>
  <c r="J366" i="1" s="1"/>
  <c r="E366" i="1"/>
  <c r="D362" i="1"/>
  <c r="F362" i="1" s="1"/>
  <c r="I362" i="1" s="1"/>
  <c r="J362" i="1" s="1"/>
  <c r="E362" i="1"/>
  <c r="D358" i="1"/>
  <c r="F358" i="1" s="1"/>
  <c r="J358" i="1" s="1"/>
  <c r="E358" i="1"/>
  <c r="E354" i="1"/>
  <c r="D354" i="1"/>
  <c r="F354" i="1" s="1"/>
  <c r="J354" i="1" s="1"/>
  <c r="D350" i="1"/>
  <c r="F350" i="1" s="1"/>
  <c r="J350" i="1" s="1"/>
  <c r="E350" i="1"/>
  <c r="D342" i="1"/>
  <c r="F342" i="1" s="1"/>
  <c r="E342" i="1"/>
  <c r="D338" i="1"/>
  <c r="F338" i="1" s="1"/>
  <c r="I338" i="1" s="1"/>
  <c r="J338" i="1" s="1"/>
  <c r="E338" i="1"/>
  <c r="D334" i="1"/>
  <c r="F334" i="1" s="1"/>
  <c r="I334" i="1" s="1"/>
  <c r="J334" i="1" s="1"/>
  <c r="E334" i="1"/>
  <c r="D330" i="1"/>
  <c r="F330" i="1" s="1"/>
  <c r="I330" i="1" s="1"/>
  <c r="J330" i="1" s="1"/>
  <c r="E330" i="1"/>
  <c r="D321" i="1"/>
  <c r="F321" i="1" s="1"/>
  <c r="I321" i="1" s="1"/>
  <c r="J321" i="1" s="1"/>
  <c r="E321" i="1"/>
  <c r="D317" i="1"/>
  <c r="F317" i="1" s="1"/>
  <c r="E317" i="1"/>
  <c r="D313" i="1"/>
  <c r="F313" i="1" s="1"/>
  <c r="E313" i="1"/>
  <c r="D309" i="1"/>
  <c r="F309" i="1" s="1"/>
  <c r="E309" i="1"/>
  <c r="D305" i="1"/>
  <c r="F305" i="1" s="1"/>
  <c r="E305" i="1"/>
  <c r="D301" i="1"/>
  <c r="F301" i="1" s="1"/>
  <c r="E301" i="1"/>
  <c r="E297" i="1"/>
  <c r="D297" i="1"/>
  <c r="F297" i="1" s="1"/>
  <c r="I297" i="1" s="1"/>
  <c r="D285" i="1"/>
  <c r="F285" i="1" s="1"/>
  <c r="E285" i="1"/>
  <c r="D281" i="1"/>
  <c r="F281" i="1" s="1"/>
  <c r="I281" i="1" s="1"/>
  <c r="J281" i="1" s="1"/>
  <c r="E281" i="1"/>
  <c r="D276" i="1"/>
  <c r="F276" i="1" s="1"/>
  <c r="E276" i="1"/>
  <c r="D265" i="1"/>
  <c r="F265" i="1" s="1"/>
  <c r="E265" i="1"/>
  <c r="E261" i="1"/>
  <c r="D261" i="1"/>
  <c r="F261" i="1" s="1"/>
  <c r="D257" i="1"/>
  <c r="F257" i="1" s="1"/>
  <c r="E257" i="1"/>
  <c r="D253" i="1"/>
  <c r="F253" i="1" s="1"/>
  <c r="E253" i="1"/>
  <c r="D249" i="1"/>
  <c r="F249" i="1" s="1"/>
  <c r="E249" i="1"/>
  <c r="E245" i="1"/>
  <c r="D245" i="1"/>
  <c r="F245" i="1" s="1"/>
  <c r="I245" i="1" s="1"/>
  <c r="D236" i="1"/>
  <c r="F236" i="1" s="1"/>
  <c r="J236" i="1" s="1"/>
  <c r="E236" i="1"/>
  <c r="D230" i="1"/>
  <c r="F230" i="1" s="1"/>
  <c r="I230" i="1" s="1"/>
  <c r="J230" i="1" s="1"/>
  <c r="E230" i="1"/>
  <c r="D224" i="1"/>
  <c r="F224" i="1" s="1"/>
  <c r="E224" i="1"/>
  <c r="D220" i="1"/>
  <c r="F220" i="1" s="1"/>
  <c r="E220" i="1"/>
  <c r="D216" i="1"/>
  <c r="F216" i="1" s="1"/>
  <c r="I216" i="1" s="1"/>
  <c r="J216" i="1" s="1"/>
  <c r="E216" i="1"/>
  <c r="D212" i="1"/>
  <c r="F212" i="1" s="1"/>
  <c r="E212" i="1"/>
  <c r="D208" i="1"/>
  <c r="F208" i="1" s="1"/>
  <c r="I208" i="1" s="1"/>
  <c r="J208" i="1" s="1"/>
  <c r="E208" i="1"/>
  <c r="D204" i="1"/>
  <c r="F204" i="1" s="1"/>
  <c r="E204" i="1"/>
  <c r="D194" i="1"/>
  <c r="F194" i="1" s="1"/>
  <c r="I194" i="1" s="1"/>
  <c r="J194" i="1" s="1"/>
  <c r="E194" i="1"/>
  <c r="D190" i="1"/>
  <c r="F190" i="1" s="1"/>
  <c r="I190" i="1" s="1"/>
  <c r="J190" i="1" s="1"/>
  <c r="E190" i="1"/>
  <c r="D185" i="1"/>
  <c r="F185" i="1" s="1"/>
  <c r="I185" i="1" s="1"/>
  <c r="J185" i="1" s="1"/>
  <c r="E185" i="1"/>
  <c r="E181" i="1"/>
  <c r="D181" i="1"/>
  <c r="F181" i="1" s="1"/>
  <c r="I181" i="1" s="1"/>
  <c r="J181" i="1" s="1"/>
  <c r="D175" i="1"/>
  <c r="F175" i="1" s="1"/>
  <c r="E175" i="1"/>
  <c r="D166" i="1"/>
  <c r="F166" i="1" s="1"/>
  <c r="E166" i="1"/>
  <c r="E162" i="1"/>
  <c r="D162" i="1"/>
  <c r="F162" i="1" s="1"/>
  <c r="D158" i="1"/>
  <c r="F158" i="1" s="1"/>
  <c r="E158" i="1"/>
  <c r="D154" i="1"/>
  <c r="F154" i="1" s="1"/>
  <c r="I154" i="1" s="1"/>
  <c r="J154" i="1" s="1"/>
  <c r="E154" i="1"/>
  <c r="D150" i="1"/>
  <c r="F150" i="1" s="1"/>
  <c r="E150" i="1"/>
  <c r="D146" i="1"/>
  <c r="F146" i="1" s="1"/>
  <c r="I146" i="1" s="1"/>
  <c r="J146" i="1" s="1"/>
  <c r="E146" i="1"/>
  <c r="D142" i="1"/>
  <c r="F142" i="1" s="1"/>
  <c r="E142" i="1"/>
  <c r="D138" i="1"/>
  <c r="F138" i="1" s="1"/>
  <c r="E138" i="1"/>
  <c r="D134" i="1"/>
  <c r="F134" i="1" s="1"/>
  <c r="I134" i="1" s="1"/>
  <c r="J134" i="1" s="1"/>
  <c r="E134" i="1"/>
  <c r="D126" i="1"/>
  <c r="F126" i="1" s="1"/>
  <c r="I126" i="1" s="1"/>
  <c r="J126" i="1" s="1"/>
  <c r="E126" i="1"/>
  <c r="D122" i="1"/>
  <c r="F122" i="1" s="1"/>
  <c r="I122" i="1" s="1"/>
  <c r="J122" i="1" s="1"/>
  <c r="E122" i="1"/>
  <c r="D118" i="1"/>
  <c r="F118" i="1" s="1"/>
  <c r="E118" i="1"/>
  <c r="E114" i="1"/>
  <c r="D114" i="1"/>
  <c r="F114" i="1" s="1"/>
  <c r="D110" i="1"/>
  <c r="F110" i="1" s="1"/>
  <c r="E110" i="1"/>
  <c r="D106" i="1"/>
  <c r="F106" i="1" s="1"/>
  <c r="E106" i="1"/>
  <c r="D100" i="1"/>
  <c r="F100" i="1" s="1"/>
  <c r="I100" i="1" s="1"/>
  <c r="J100" i="1" s="1"/>
  <c r="E100" i="1"/>
  <c r="E96" i="1"/>
  <c r="D96" i="1"/>
  <c r="F96" i="1" s="1"/>
  <c r="I96" i="1" s="1"/>
  <c r="J96" i="1" s="1"/>
  <c r="D92" i="1"/>
  <c r="F92" i="1" s="1"/>
  <c r="E92" i="1"/>
  <c r="D88" i="1"/>
  <c r="F88" i="1" s="1"/>
  <c r="E88" i="1"/>
  <c r="D84" i="1"/>
  <c r="F84" i="1" s="1"/>
  <c r="E84" i="1"/>
  <c r="D80" i="1"/>
  <c r="F80" i="1" s="1"/>
  <c r="E80" i="1"/>
  <c r="D76" i="1"/>
  <c r="F76" i="1" s="1"/>
  <c r="E76" i="1"/>
  <c r="D72" i="1"/>
  <c r="F72" i="1" s="1"/>
  <c r="E72" i="1"/>
  <c r="D65" i="1"/>
  <c r="F65" i="1" s="1"/>
  <c r="I65" i="1" s="1"/>
  <c r="J65" i="1" s="1"/>
  <c r="E65" i="1"/>
  <c r="D61" i="1"/>
  <c r="F61" i="1" s="1"/>
  <c r="I61" i="1" s="1"/>
  <c r="J61" i="1" s="1"/>
  <c r="E61" i="1"/>
  <c r="D57" i="1"/>
  <c r="F57" i="1" s="1"/>
  <c r="I57" i="1" s="1"/>
  <c r="J57" i="1" s="1"/>
  <c r="E57" i="1"/>
  <c r="D53" i="1"/>
  <c r="F53" i="1" s="1"/>
  <c r="E53" i="1"/>
  <c r="D49" i="1"/>
  <c r="F49" i="1" s="1"/>
  <c r="E49" i="1"/>
  <c r="D45" i="1"/>
  <c r="F45" i="1" s="1"/>
  <c r="E45" i="1"/>
  <c r="D41" i="1"/>
  <c r="F41" i="1" s="1"/>
  <c r="I41" i="1" s="1"/>
  <c r="J41" i="1" s="1"/>
  <c r="E41" i="1"/>
  <c r="D37" i="1"/>
  <c r="F37" i="1" s="1"/>
  <c r="E37" i="1"/>
  <c r="D33" i="1"/>
  <c r="F33" i="1" s="1"/>
  <c r="E33" i="1"/>
  <c r="D29" i="1"/>
  <c r="F29" i="1" s="1"/>
  <c r="E29" i="1"/>
  <c r="D25" i="1"/>
  <c r="F25" i="1" s="1"/>
  <c r="E25" i="1"/>
  <c r="D21" i="1"/>
  <c r="F21" i="1" s="1"/>
  <c r="E21" i="1"/>
  <c r="D17" i="1"/>
  <c r="F17" i="1" s="1"/>
  <c r="E17" i="1"/>
  <c r="D13" i="1"/>
  <c r="F13" i="1" s="1"/>
  <c r="E13" i="1"/>
  <c r="D9" i="1"/>
  <c r="F9" i="1" s="1"/>
  <c r="D378" i="1"/>
  <c r="F378" i="1" s="1"/>
  <c r="E378" i="1"/>
  <c r="D374" i="1"/>
  <c r="F374" i="1" s="1"/>
  <c r="E374" i="1"/>
  <c r="D369" i="1"/>
  <c r="F369" i="1" s="1"/>
  <c r="E369" i="1"/>
  <c r="D365" i="1"/>
  <c r="F365" i="1" s="1"/>
  <c r="I365" i="1" s="1"/>
  <c r="J365" i="1" s="1"/>
  <c r="E365" i="1"/>
  <c r="D361" i="1"/>
  <c r="F361" i="1" s="1"/>
  <c r="I361" i="1" s="1"/>
  <c r="J361" i="1" s="1"/>
  <c r="E361" i="1"/>
  <c r="D357" i="1"/>
  <c r="F357" i="1" s="1"/>
  <c r="I357" i="1" s="1"/>
  <c r="J357" i="1" s="1"/>
  <c r="E357" i="1"/>
  <c r="D353" i="1"/>
  <c r="F353" i="1" s="1"/>
  <c r="J353" i="1" s="1"/>
  <c r="E353" i="1"/>
  <c r="E345" i="1"/>
  <c r="D345" i="1"/>
  <c r="F345" i="1" s="1"/>
  <c r="I345" i="1" s="1"/>
  <c r="J345" i="1" s="1"/>
  <c r="D341" i="1"/>
  <c r="F341" i="1" s="1"/>
  <c r="I341" i="1" s="1"/>
  <c r="J341" i="1" s="1"/>
  <c r="E341" i="1"/>
  <c r="D337" i="1"/>
  <c r="F337" i="1" s="1"/>
  <c r="E337" i="1"/>
  <c r="D333" i="1"/>
  <c r="F333" i="1" s="1"/>
  <c r="I333" i="1" s="1"/>
  <c r="J333" i="1" s="1"/>
  <c r="E333" i="1"/>
  <c r="D320" i="1"/>
  <c r="F320" i="1" s="1"/>
  <c r="I320" i="1" s="1"/>
  <c r="J320" i="1" s="1"/>
  <c r="E320" i="1"/>
  <c r="D316" i="1"/>
  <c r="F316" i="1" s="1"/>
  <c r="E316" i="1"/>
  <c r="D312" i="1"/>
  <c r="F312" i="1" s="1"/>
  <c r="E312" i="1"/>
  <c r="D308" i="1"/>
  <c r="F308" i="1" s="1"/>
  <c r="E308" i="1"/>
  <c r="D304" i="1"/>
  <c r="F304" i="1" s="1"/>
  <c r="E304" i="1"/>
  <c r="D300" i="1"/>
  <c r="F300" i="1" s="1"/>
  <c r="E300" i="1"/>
  <c r="D288" i="1"/>
  <c r="F288" i="1" s="1"/>
  <c r="E288" i="1"/>
  <c r="D284" i="1"/>
  <c r="F284" i="1" s="1"/>
  <c r="E284" i="1"/>
  <c r="E279" i="1"/>
  <c r="D279" i="1"/>
  <c r="F279" i="1" s="1"/>
  <c r="I279" i="1" s="1"/>
  <c r="J279" i="1" s="1"/>
  <c r="D275" i="1"/>
  <c r="F275" i="1" s="1"/>
  <c r="E275" i="1"/>
  <c r="D264" i="1"/>
  <c r="F264" i="1" s="1"/>
  <c r="E264" i="1"/>
  <c r="D260" i="1"/>
  <c r="F260" i="1" s="1"/>
  <c r="E260" i="1"/>
  <c r="E256" i="1"/>
  <c r="D256" i="1"/>
  <c r="F256" i="1" s="1"/>
  <c r="D252" i="1"/>
  <c r="F252" i="1" s="1"/>
  <c r="E252" i="1"/>
  <c r="D248" i="1"/>
  <c r="F248" i="1" s="1"/>
  <c r="E248" i="1"/>
  <c r="D244" i="1"/>
  <c r="F244" i="1" s="1"/>
  <c r="I244" i="1" s="1"/>
  <c r="E244" i="1"/>
  <c r="E235" i="1"/>
  <c r="D235" i="1"/>
  <c r="F235" i="1" s="1"/>
  <c r="D229" i="1"/>
  <c r="F229" i="1" s="1"/>
  <c r="E229" i="1"/>
  <c r="D223" i="1"/>
  <c r="F223" i="1" s="1"/>
  <c r="E223" i="1"/>
  <c r="D219" i="1"/>
  <c r="F219" i="1" s="1"/>
  <c r="I219" i="1" s="1"/>
  <c r="J219" i="1" s="1"/>
  <c r="E219" i="1"/>
  <c r="E215" i="1"/>
  <c r="D215" i="1"/>
  <c r="F215" i="1" s="1"/>
  <c r="I215" i="1" s="1"/>
  <c r="J215" i="1" s="1"/>
  <c r="D211" i="1"/>
  <c r="F211" i="1" s="1"/>
  <c r="I211" i="1" s="1"/>
  <c r="J211" i="1" s="1"/>
  <c r="E211" i="1"/>
  <c r="D207" i="1"/>
  <c r="F207" i="1" s="1"/>
  <c r="I207" i="1" s="1"/>
  <c r="J207" i="1" s="1"/>
  <c r="E207" i="1"/>
  <c r="D203" i="1"/>
  <c r="F203" i="1" s="1"/>
  <c r="E203" i="1"/>
  <c r="E193" i="1"/>
  <c r="D193" i="1"/>
  <c r="F193" i="1" s="1"/>
  <c r="J193" i="1" s="1"/>
  <c r="D189" i="1"/>
  <c r="F189" i="1" s="1"/>
  <c r="E189" i="1"/>
  <c r="D184" i="1"/>
  <c r="F184" i="1" s="1"/>
  <c r="I184" i="1" s="1"/>
  <c r="J184" i="1" s="1"/>
  <c r="E184" i="1"/>
  <c r="D180" i="1"/>
  <c r="F180" i="1" s="1"/>
  <c r="I180" i="1" s="1"/>
  <c r="J180" i="1" s="1"/>
  <c r="E180" i="1"/>
  <c r="E174" i="1"/>
  <c r="D174" i="1"/>
  <c r="F174" i="1" s="1"/>
  <c r="I174" i="1" s="1"/>
  <c r="J174" i="1" s="1"/>
  <c r="D169" i="1"/>
  <c r="F169" i="1" s="1"/>
  <c r="I169" i="1" s="1"/>
  <c r="J169" i="1" s="1"/>
  <c r="E169" i="1"/>
  <c r="D165" i="1"/>
  <c r="F165" i="1" s="1"/>
  <c r="E165" i="1"/>
  <c r="D161" i="1"/>
  <c r="F161" i="1" s="1"/>
  <c r="E161" i="1"/>
  <c r="E157" i="1"/>
  <c r="D157" i="1"/>
  <c r="F157" i="1" s="1"/>
  <c r="D153" i="1"/>
  <c r="F153" i="1" s="1"/>
  <c r="I153" i="1" s="1"/>
  <c r="J153" i="1" s="1"/>
  <c r="E153" i="1"/>
  <c r="D149" i="1"/>
  <c r="F149" i="1" s="1"/>
  <c r="I149" i="1" s="1"/>
  <c r="J149" i="1" s="1"/>
  <c r="E149" i="1"/>
  <c r="D145" i="1"/>
  <c r="F145" i="1" s="1"/>
  <c r="I145" i="1" s="1"/>
  <c r="J145" i="1" s="1"/>
  <c r="E145" i="1"/>
  <c r="E141" i="1"/>
  <c r="D141" i="1"/>
  <c r="F141" i="1" s="1"/>
  <c r="D137" i="1"/>
  <c r="F137" i="1" s="1"/>
  <c r="E137" i="1"/>
  <c r="D133" i="1"/>
  <c r="F133" i="1" s="1"/>
  <c r="I133" i="1" s="1"/>
  <c r="J133" i="1" s="1"/>
  <c r="E133" i="1"/>
  <c r="D129" i="1"/>
  <c r="F129" i="1" s="1"/>
  <c r="J129" i="1" s="1"/>
  <c r="E129" i="1"/>
  <c r="E125" i="1"/>
  <c r="D125" i="1"/>
  <c r="F125" i="1" s="1"/>
  <c r="D121" i="1"/>
  <c r="F121" i="1" s="1"/>
  <c r="E121" i="1"/>
  <c r="F117" i="1"/>
  <c r="I117" i="1" s="1"/>
  <c r="J117" i="1" s="1"/>
  <c r="D113" i="1"/>
  <c r="F113" i="1" s="1"/>
  <c r="E113" i="1"/>
  <c r="E109" i="1"/>
  <c r="D109" i="1"/>
  <c r="F109" i="1" s="1"/>
  <c r="D105" i="1"/>
  <c r="F105" i="1" s="1"/>
  <c r="E105" i="1"/>
  <c r="D99" i="1"/>
  <c r="F99" i="1" s="1"/>
  <c r="I99" i="1" s="1"/>
  <c r="J99" i="1" s="1"/>
  <c r="E99" i="1"/>
  <c r="D95" i="1"/>
  <c r="F95" i="1" s="1"/>
  <c r="I95" i="1" s="1"/>
  <c r="J95" i="1" s="1"/>
  <c r="E95" i="1"/>
  <c r="E91" i="1"/>
  <c r="D91" i="1"/>
  <c r="F91" i="1" s="1"/>
  <c r="D87" i="1"/>
  <c r="F87" i="1" s="1"/>
  <c r="E87" i="1"/>
  <c r="D83" i="1"/>
  <c r="F83" i="1" s="1"/>
  <c r="E83" i="1"/>
  <c r="D79" i="1"/>
  <c r="F79" i="1" s="1"/>
  <c r="E79" i="1"/>
  <c r="E75" i="1"/>
  <c r="D75" i="1"/>
  <c r="F75" i="1" s="1"/>
  <c r="D71" i="1"/>
  <c r="F71" i="1" s="1"/>
  <c r="E71" i="1"/>
  <c r="D64" i="1"/>
  <c r="F64" i="1" s="1"/>
  <c r="I64" i="1" s="1"/>
  <c r="J64" i="1" s="1"/>
  <c r="E64" i="1"/>
  <c r="E60" i="1"/>
  <c r="D60" i="1"/>
  <c r="F60" i="1" s="1"/>
  <c r="I60" i="1" s="1"/>
  <c r="J60" i="1" s="1"/>
  <c r="I56" i="1"/>
  <c r="J56" i="1" s="1"/>
  <c r="E52" i="1"/>
  <c r="D52" i="1"/>
  <c r="F52" i="1" s="1"/>
  <c r="I52" i="1" s="1"/>
  <c r="J52" i="1" s="1"/>
  <c r="D48" i="1"/>
  <c r="F48" i="1" s="1"/>
  <c r="E48" i="1"/>
  <c r="E44" i="1"/>
  <c r="D44" i="1"/>
  <c r="F44" i="1" s="1"/>
  <c r="I44" i="1" s="1"/>
  <c r="J44" i="1" s="1"/>
  <c r="F40" i="1"/>
  <c r="I40" i="1" s="1"/>
  <c r="J40" i="1" s="1"/>
  <c r="E36" i="1"/>
  <c r="D36" i="1"/>
  <c r="F36" i="1" s="1"/>
  <c r="D32" i="1"/>
  <c r="F32" i="1" s="1"/>
  <c r="E32" i="1"/>
  <c r="E28" i="1"/>
  <c r="D28" i="1"/>
  <c r="F28" i="1" s="1"/>
  <c r="D24" i="1"/>
  <c r="F24" i="1" s="1"/>
  <c r="E24" i="1"/>
  <c r="E20" i="1"/>
  <c r="D20" i="1"/>
  <c r="F20" i="1" s="1"/>
  <c r="I20" i="1" s="1"/>
  <c r="F16" i="1"/>
  <c r="I16" i="1" s="1"/>
  <c r="E12" i="1"/>
  <c r="D12" i="1"/>
  <c r="F12" i="1" s="1"/>
  <c r="D373" i="1"/>
  <c r="F373" i="1" s="1"/>
  <c r="E373" i="1"/>
  <c r="D352" i="1"/>
  <c r="F352" i="1" s="1"/>
  <c r="E352" i="1"/>
  <c r="D332" i="1"/>
  <c r="F332" i="1" s="1"/>
  <c r="I332" i="1" s="1"/>
  <c r="J332" i="1" s="1"/>
  <c r="E332" i="1"/>
  <c r="D315" i="1"/>
  <c r="F315" i="1" s="1"/>
  <c r="E315" i="1"/>
  <c r="D311" i="1"/>
  <c r="F311" i="1" s="1"/>
  <c r="E311" i="1"/>
  <c r="E303" i="1"/>
  <c r="D303" i="1"/>
  <c r="F303" i="1" s="1"/>
  <c r="I303" i="1" s="1"/>
  <c r="D299" i="1"/>
  <c r="F299" i="1" s="1"/>
  <c r="E299" i="1"/>
  <c r="D287" i="1"/>
  <c r="F287" i="1" s="1"/>
  <c r="E287" i="1"/>
  <c r="D283" i="1"/>
  <c r="F283" i="1" s="1"/>
  <c r="E283" i="1"/>
  <c r="D278" i="1"/>
  <c r="F278" i="1" s="1"/>
  <c r="I278" i="1" s="1"/>
  <c r="J278" i="1" s="1"/>
  <c r="E278" i="1"/>
  <c r="D274" i="1"/>
  <c r="F274" i="1" s="1"/>
  <c r="E274" i="1"/>
  <c r="D263" i="1"/>
  <c r="F263" i="1" s="1"/>
  <c r="E263" i="1"/>
  <c r="D259" i="1"/>
  <c r="F259" i="1" s="1"/>
  <c r="E259" i="1"/>
  <c r="D255" i="1"/>
  <c r="F255" i="1" s="1"/>
  <c r="J255" i="1" s="1"/>
  <c r="E255" i="1"/>
  <c r="D251" i="1"/>
  <c r="F251" i="1" s="1"/>
  <c r="E251" i="1"/>
  <c r="D247" i="1"/>
  <c r="F247" i="1" s="1"/>
  <c r="J247" i="1" s="1"/>
  <c r="E247" i="1"/>
  <c r="D243" i="1"/>
  <c r="F243" i="1" s="1"/>
  <c r="E243" i="1"/>
  <c r="F234" i="1"/>
  <c r="E234" i="1"/>
  <c r="D228" i="1"/>
  <c r="F228" i="1" s="1"/>
  <c r="E228" i="1"/>
  <c r="D222" i="1"/>
  <c r="F222" i="1" s="1"/>
  <c r="E222" i="1"/>
  <c r="D218" i="1"/>
  <c r="F218" i="1" s="1"/>
  <c r="I218" i="1" s="1"/>
  <c r="J218" i="1" s="1"/>
  <c r="E218" i="1"/>
  <c r="D214" i="1"/>
  <c r="F214" i="1" s="1"/>
  <c r="I214" i="1" s="1"/>
  <c r="J214" i="1" s="1"/>
  <c r="E214" i="1"/>
  <c r="D210" i="1"/>
  <c r="F210" i="1" s="1"/>
  <c r="J210" i="1" s="1"/>
  <c r="E210" i="1"/>
  <c r="D206" i="1"/>
  <c r="F206" i="1" s="1"/>
  <c r="E206" i="1"/>
  <c r="D202" i="1"/>
  <c r="F202" i="1" s="1"/>
  <c r="E202" i="1"/>
  <c r="D192" i="1"/>
  <c r="F192" i="1" s="1"/>
  <c r="I192" i="1" s="1"/>
  <c r="J192" i="1" s="1"/>
  <c r="E192" i="1"/>
  <c r="D187" i="1"/>
  <c r="F187" i="1" s="1"/>
  <c r="I187" i="1" s="1"/>
  <c r="J187" i="1" s="1"/>
  <c r="E187" i="1"/>
  <c r="D183" i="1"/>
  <c r="F183" i="1" s="1"/>
  <c r="E183" i="1"/>
  <c r="F177" i="1"/>
  <c r="I177" i="1" s="1"/>
  <c r="J177" i="1" s="1"/>
  <c r="E177" i="1"/>
  <c r="D173" i="1"/>
  <c r="F173" i="1" s="1"/>
  <c r="I173" i="1" s="1"/>
  <c r="J173" i="1" s="1"/>
  <c r="E173" i="1"/>
  <c r="D168" i="1"/>
  <c r="F168" i="1" s="1"/>
  <c r="I168" i="1" s="1"/>
  <c r="J168" i="1" s="1"/>
  <c r="E168" i="1"/>
  <c r="D164" i="1"/>
  <c r="F164" i="1" s="1"/>
  <c r="E164" i="1"/>
  <c r="D160" i="1"/>
  <c r="F160" i="1" s="1"/>
  <c r="E160" i="1"/>
  <c r="D156" i="1"/>
  <c r="F156" i="1" s="1"/>
  <c r="E156" i="1"/>
  <c r="D152" i="1"/>
  <c r="F152" i="1" s="1"/>
  <c r="I152" i="1" s="1"/>
  <c r="J152" i="1" s="1"/>
  <c r="E152" i="1"/>
  <c r="D148" i="1"/>
  <c r="F148" i="1" s="1"/>
  <c r="I148" i="1" s="1"/>
  <c r="J148" i="1" s="1"/>
  <c r="E148" i="1"/>
  <c r="J144" i="1"/>
  <c r="D140" i="1"/>
  <c r="F140" i="1" s="1"/>
  <c r="E140" i="1"/>
  <c r="D136" i="1"/>
  <c r="F136" i="1" s="1"/>
  <c r="E136" i="1"/>
  <c r="D132" i="1"/>
  <c r="F132" i="1" s="1"/>
  <c r="I132" i="1" s="1"/>
  <c r="J132" i="1" s="1"/>
  <c r="E132" i="1"/>
  <c r="D124" i="1"/>
  <c r="F124" i="1" s="1"/>
  <c r="E124" i="1"/>
  <c r="D120" i="1"/>
  <c r="F120" i="1" s="1"/>
  <c r="E120" i="1"/>
  <c r="D116" i="1"/>
  <c r="F116" i="1" s="1"/>
  <c r="I116" i="1" s="1"/>
  <c r="J116" i="1" s="1"/>
  <c r="E116" i="1"/>
  <c r="D112" i="1"/>
  <c r="F112" i="1" s="1"/>
  <c r="E112" i="1"/>
  <c r="D108" i="1"/>
  <c r="F108" i="1" s="1"/>
  <c r="E108" i="1"/>
  <c r="D104" i="1"/>
  <c r="F104" i="1" s="1"/>
  <c r="E104" i="1"/>
  <c r="D98" i="1"/>
  <c r="F98" i="1" s="1"/>
  <c r="I98" i="1" s="1"/>
  <c r="J98" i="1" s="1"/>
  <c r="E98" i="1"/>
  <c r="D94" i="1"/>
  <c r="F94" i="1" s="1"/>
  <c r="I94" i="1" s="1"/>
  <c r="J94" i="1" s="1"/>
  <c r="E94" i="1"/>
  <c r="D90" i="1"/>
  <c r="F90" i="1" s="1"/>
  <c r="E90" i="1"/>
  <c r="D86" i="1"/>
  <c r="F86" i="1" s="1"/>
  <c r="E86" i="1"/>
  <c r="D82" i="1"/>
  <c r="F82" i="1" s="1"/>
  <c r="E82" i="1"/>
  <c r="D78" i="1"/>
  <c r="F78" i="1" s="1"/>
  <c r="E78" i="1"/>
  <c r="D74" i="1"/>
  <c r="F74" i="1" s="1"/>
  <c r="E74" i="1"/>
  <c r="D67" i="1"/>
  <c r="F67" i="1" s="1"/>
  <c r="I67" i="1" s="1"/>
  <c r="J67" i="1" s="1"/>
  <c r="E67" i="1"/>
  <c r="D63" i="1"/>
  <c r="F63" i="1" s="1"/>
  <c r="I63" i="1" s="1"/>
  <c r="J63" i="1" s="1"/>
  <c r="E63" i="1"/>
  <c r="D59" i="1"/>
  <c r="F59" i="1" s="1"/>
  <c r="I59" i="1" s="1"/>
  <c r="J59" i="1" s="1"/>
  <c r="E59" i="1"/>
  <c r="D55" i="1"/>
  <c r="F55" i="1" s="1"/>
  <c r="E55" i="1"/>
  <c r="D51" i="1"/>
  <c r="F51" i="1" s="1"/>
  <c r="E51" i="1"/>
  <c r="D47" i="1"/>
  <c r="F47" i="1" s="1"/>
  <c r="I47" i="1" s="1"/>
  <c r="J47" i="1" s="1"/>
  <c r="E47" i="1"/>
  <c r="D43" i="1"/>
  <c r="F43" i="1" s="1"/>
  <c r="E43" i="1"/>
  <c r="D39" i="1"/>
  <c r="F39" i="1" s="1"/>
  <c r="E39" i="1"/>
  <c r="D35" i="1"/>
  <c r="F35" i="1" s="1"/>
  <c r="E35" i="1"/>
  <c r="D31" i="1"/>
  <c r="F31" i="1" s="1"/>
  <c r="E31" i="1"/>
  <c r="D27" i="1"/>
  <c r="F27" i="1" s="1"/>
  <c r="E27" i="1"/>
  <c r="D23" i="1"/>
  <c r="F23" i="1" s="1"/>
  <c r="E23" i="1"/>
  <c r="D19" i="1"/>
  <c r="F19" i="1" s="1"/>
  <c r="E19" i="1"/>
  <c r="D15" i="1"/>
  <c r="F15" i="1" s="1"/>
  <c r="E15" i="1"/>
  <c r="D11" i="1"/>
  <c r="F11" i="1" s="1"/>
  <c r="E11" i="1"/>
  <c r="E377" i="1"/>
  <c r="D377" i="1"/>
  <c r="F377" i="1" s="1"/>
  <c r="D364" i="1"/>
  <c r="F364" i="1" s="1"/>
  <c r="E364" i="1"/>
  <c r="D356" i="1"/>
  <c r="F356" i="1" s="1"/>
  <c r="E356" i="1"/>
  <c r="E340" i="1"/>
  <c r="D340" i="1"/>
  <c r="F340" i="1" s="1"/>
  <c r="F323" i="1"/>
  <c r="I323" i="1" s="1"/>
  <c r="J323" i="1" s="1"/>
  <c r="D363" i="1"/>
  <c r="F363" i="1" s="1"/>
  <c r="E363" i="1"/>
  <c r="D339" i="1"/>
  <c r="F339" i="1" s="1"/>
  <c r="E339" i="1"/>
  <c r="D310" i="1"/>
  <c r="F310" i="1" s="1"/>
  <c r="E310" i="1"/>
  <c r="D282" i="1"/>
  <c r="F282" i="1" s="1"/>
  <c r="E282" i="1"/>
  <c r="D254" i="1"/>
  <c r="F254" i="1" s="1"/>
  <c r="E254" i="1"/>
  <c r="D231" i="1"/>
  <c r="F231" i="1" s="1"/>
  <c r="I231" i="1" s="1"/>
  <c r="J231" i="1" s="1"/>
  <c r="E231" i="1"/>
  <c r="E209" i="1"/>
  <c r="D209" i="1"/>
  <c r="F209" i="1" s="1"/>
  <c r="J209" i="1" s="1"/>
  <c r="E186" i="1"/>
  <c r="D186" i="1"/>
  <c r="F186" i="1" s="1"/>
  <c r="I186" i="1" s="1"/>
  <c r="J186" i="1" s="1"/>
  <c r="D167" i="1"/>
  <c r="F167" i="1" s="1"/>
  <c r="I167" i="1" s="1"/>
  <c r="J167" i="1" s="1"/>
  <c r="E167" i="1"/>
  <c r="D155" i="1"/>
  <c r="F155" i="1" s="1"/>
  <c r="I155" i="1" s="1"/>
  <c r="J155" i="1" s="1"/>
  <c r="E155" i="1"/>
  <c r="D143" i="1"/>
  <c r="F143" i="1" s="1"/>
  <c r="E143" i="1"/>
  <c r="D131" i="1"/>
  <c r="F131" i="1" s="1"/>
  <c r="I131" i="1" s="1"/>
  <c r="J131" i="1" s="1"/>
  <c r="E131" i="1"/>
  <c r="E123" i="1"/>
  <c r="D123" i="1"/>
  <c r="F123" i="1" s="1"/>
  <c r="I123" i="1" s="1"/>
  <c r="J123" i="1" s="1"/>
  <c r="E119" i="1"/>
  <c r="D119" i="1"/>
  <c r="F119" i="1" s="1"/>
  <c r="E111" i="1"/>
  <c r="J111" i="1"/>
  <c r="E107" i="1"/>
  <c r="D107" i="1"/>
  <c r="F107" i="1" s="1"/>
  <c r="E103" i="1"/>
  <c r="D103" i="1"/>
  <c r="F103" i="1" s="1"/>
  <c r="D97" i="1"/>
  <c r="F97" i="1" s="1"/>
  <c r="I97" i="1" s="1"/>
  <c r="J97" i="1" s="1"/>
  <c r="E97" i="1"/>
  <c r="J93" i="1"/>
  <c r="E89" i="1"/>
  <c r="D89" i="1"/>
  <c r="F89" i="1" s="1"/>
  <c r="E85" i="1"/>
  <c r="D85" i="1"/>
  <c r="F85" i="1" s="1"/>
  <c r="E77" i="1"/>
  <c r="D77" i="1"/>
  <c r="F77" i="1" s="1"/>
  <c r="E73" i="1"/>
  <c r="D73" i="1"/>
  <c r="F73" i="1" s="1"/>
  <c r="E66" i="1"/>
  <c r="D66" i="1"/>
  <c r="F66" i="1" s="1"/>
  <c r="I66" i="1" s="1"/>
  <c r="J66" i="1" s="1"/>
  <c r="E58" i="1"/>
  <c r="D58" i="1"/>
  <c r="F58" i="1" s="1"/>
  <c r="D54" i="1"/>
  <c r="F54" i="1" s="1"/>
  <c r="E54" i="1"/>
  <c r="E50" i="1"/>
  <c r="D50" i="1"/>
  <c r="F50" i="1" s="1"/>
  <c r="D46" i="1"/>
  <c r="F46" i="1" s="1"/>
  <c r="I46" i="1" s="1"/>
  <c r="J46" i="1" s="1"/>
  <c r="E46" i="1"/>
  <c r="E42" i="1"/>
  <c r="D42" i="1"/>
  <c r="F42" i="1" s="1"/>
  <c r="I42" i="1" s="1"/>
  <c r="J42" i="1" s="1"/>
  <c r="D38" i="1"/>
  <c r="F38" i="1" s="1"/>
  <c r="E38" i="1"/>
  <c r="E34" i="1"/>
  <c r="D34" i="1"/>
  <c r="F34" i="1" s="1"/>
  <c r="D30" i="1"/>
  <c r="F30" i="1" s="1"/>
  <c r="E30" i="1"/>
  <c r="E26" i="1"/>
  <c r="D26" i="1"/>
  <c r="F26" i="1" s="1"/>
  <c r="D22" i="1"/>
  <c r="F22" i="1" s="1"/>
  <c r="E22" i="1"/>
  <c r="E18" i="1"/>
  <c r="D18" i="1"/>
  <c r="F18" i="1" s="1"/>
  <c r="D14" i="1"/>
  <c r="F14" i="1" s="1"/>
  <c r="E14" i="1"/>
  <c r="D10" i="1"/>
  <c r="F10" i="1" s="1"/>
  <c r="E10" i="1"/>
  <c r="I249" i="1" l="1"/>
  <c r="J249" i="1" s="1"/>
  <c r="I248" i="1"/>
  <c r="J248" i="1" s="1"/>
  <c r="I220" i="1"/>
  <c r="J220" i="1" s="1"/>
  <c r="J16" i="1"/>
  <c r="J20" i="1"/>
  <c r="J246" i="1"/>
  <c r="J212" i="1"/>
  <c r="J244" i="1"/>
  <c r="J298" i="1"/>
  <c r="J302" i="1"/>
  <c r="J297" i="1"/>
  <c r="J303" i="1"/>
  <c r="J62" i="1"/>
  <c r="I151" i="1"/>
  <c r="J151" i="1" s="1"/>
  <c r="I150" i="1"/>
  <c r="J150" i="1" s="1"/>
  <c r="I335" i="1"/>
  <c r="J335" i="1" s="1"/>
  <c r="J254" i="1"/>
  <c r="J245" i="1"/>
  <c r="I282" i="1"/>
  <c r="J282" i="1" s="1"/>
  <c r="J115" i="1"/>
</calcChain>
</file>

<file path=xl/sharedStrings.xml><?xml version="1.0" encoding="utf-8"?>
<sst xmlns="http://schemas.openxmlformats.org/spreadsheetml/2006/main" count="771" uniqueCount="407">
  <si>
    <t>LARGO</t>
  </si>
  <si>
    <t>MC</t>
  </si>
  <si>
    <t>MC 6</t>
  </si>
  <si>
    <t>DUNHILL INTERNATIONAL</t>
  </si>
  <si>
    <t>VOGUE LILAS</t>
  </si>
  <si>
    <t>PHILIP MORRIS
 ZAGREB d.o.o., Zagreb</t>
  </si>
  <si>
    <t>WEST RED</t>
  </si>
  <si>
    <t>IMPERIAL TOBACCO
 ZAGREB d.o.o., Zagreb</t>
  </si>
  <si>
    <t>DAVIDOFF CLASSIC</t>
  </si>
  <si>
    <t>TDR d.o.o.,
 Rovinj</t>
  </si>
  <si>
    <t>LEGENDA PROMET
 d.o.o, Zagreb</t>
  </si>
  <si>
    <t>Broj cigareta u 
paketiću kom</t>
  </si>
  <si>
    <t>VIRGINA SLIMS WHITE</t>
  </si>
  <si>
    <t>KENT WHITE INFINA</t>
  </si>
  <si>
    <t>MARLBORO GOLD</t>
  </si>
  <si>
    <t>MARLBORO GOLD 100 `s</t>
  </si>
  <si>
    <t>MARLBORO SILVER</t>
  </si>
  <si>
    <t xml:space="preserve">MARLBORO </t>
  </si>
  <si>
    <t>PHILIP MORRIS SUPREME</t>
  </si>
  <si>
    <t>PHILIP MORRIS BLUE</t>
  </si>
  <si>
    <t>MC 5 100` S</t>
  </si>
  <si>
    <t>AVANGARD NO. 4</t>
  </si>
  <si>
    <t>AVANGARD NO. 7</t>
  </si>
  <si>
    <t>AVANGARD NO. 9</t>
  </si>
  <si>
    <t xml:space="preserve">DAVIDOFF GOLD </t>
  </si>
  <si>
    <t>KENT BLUE FUTURA</t>
  </si>
  <si>
    <t>KENT  SILVER NEO</t>
  </si>
  <si>
    <t>VIRGINIA SLIMS BLACK</t>
  </si>
  <si>
    <t>PARTNER SPECIAL RED</t>
  </si>
  <si>
    <t>PARTNER SPECIAL BLUE</t>
  </si>
  <si>
    <t>MURATTI AMASSADOR BLUE</t>
  </si>
  <si>
    <t>PARAMOUNT GOLD</t>
  </si>
  <si>
    <t>PARAMOUNT RED</t>
  </si>
  <si>
    <t>BENSTON WHITE</t>
  </si>
  <si>
    <t>BENSTON BLUE</t>
  </si>
  <si>
    <t xml:space="preserve">WALTER WOLF SILVER </t>
  </si>
  <si>
    <t>L&amp;M BLUE LABEL</t>
  </si>
  <si>
    <t>L&amp;M RED LABEL</t>
  </si>
  <si>
    <t>YORK GOLD</t>
  </si>
  <si>
    <t>MARLBORO GOLD ORIGINAL</t>
  </si>
  <si>
    <t>Trošarinski obveznik</t>
  </si>
  <si>
    <t>VOGUE BLEUE</t>
  </si>
  <si>
    <t>Marka
cigareta</t>
  </si>
  <si>
    <t>LIDL HRVATSKA d.o.o.k.d.</t>
  </si>
  <si>
    <t>GOLDFIELD FULL FLAVOUR</t>
  </si>
  <si>
    <t>GOLDFIELD FINE FLAVOUR</t>
  </si>
  <si>
    <t>PHILIP MORRIS BLUE 100 SSL</t>
  </si>
  <si>
    <t>PHILIP MORRIS RED 100 SSL</t>
  </si>
  <si>
    <t>CAMEL BLUE</t>
  </si>
  <si>
    <t>LD RED</t>
  </si>
  <si>
    <t>LD BLUE</t>
  </si>
  <si>
    <t>JT INTERNATIONAL Zagreb d.o.o.</t>
  </si>
  <si>
    <t>RONHILL SLIMS VELVET</t>
  </si>
  <si>
    <t>BENSTON SILVER</t>
  </si>
  <si>
    <t>RONHILL SPLASH BLUE</t>
  </si>
  <si>
    <t>RONHILL SPLASH WHITE</t>
  </si>
  <si>
    <t>SOBRANIE WHITE RUSSIAN</t>
  </si>
  <si>
    <t>SOBRANIE BLACK RUSSIAN</t>
  </si>
  <si>
    <t xml:space="preserve">TABELARNI PRIKAZ PROPORCIONALNE I SPECIFIČNE TROŠARINE NA CIGARETE </t>
  </si>
  <si>
    <t>PARTNER SPECIAL BLUE 100`S</t>
  </si>
  <si>
    <t>PARTNER SPECIAL RED 100`S</t>
  </si>
  <si>
    <t>YORK 100`S</t>
  </si>
  <si>
    <t>YORK GOLD 100`S</t>
  </si>
  <si>
    <t>MC 4 SLIMS</t>
  </si>
  <si>
    <t>MC 6 SLIMS</t>
  </si>
  <si>
    <t xml:space="preserve">WINSTON SILVER </t>
  </si>
  <si>
    <t>MC 9 100` S</t>
  </si>
  <si>
    <t>LARGO 25 BLUE</t>
  </si>
  <si>
    <t>LARGO 25 RED</t>
  </si>
  <si>
    <t>LEADER BLUE</t>
  </si>
  <si>
    <t>LEADER RED</t>
  </si>
  <si>
    <t>LEADER CIEL</t>
  </si>
  <si>
    <t>MARLBORO CORE FLAVOR</t>
  </si>
  <si>
    <t>MARLBORO GOLD TOUCH</t>
  </si>
  <si>
    <t xml:space="preserve">MC 4 </t>
  </si>
  <si>
    <t>PALL MALL AMBER</t>
  </si>
  <si>
    <t>PALL MALL RED</t>
  </si>
  <si>
    <t>PALL MALL BLUE</t>
  </si>
  <si>
    <t>BENSTON WHITE 100`S</t>
  </si>
  <si>
    <t>BENSTON BLUE 100`S</t>
  </si>
  <si>
    <t>CAMEL BLACK</t>
  </si>
  <si>
    <t>CAMEL WHITE</t>
  </si>
  <si>
    <t>YORK SILVER</t>
  </si>
  <si>
    <t>RONHILL UNLIMITED BLUE</t>
  </si>
  <si>
    <t>RONHILL UNLIMITED WHITE</t>
  </si>
  <si>
    <t>RONHILL SLIMS AZURE</t>
  </si>
  <si>
    <t>MC 9</t>
  </si>
  <si>
    <t>BENSTON SLIMS LILA</t>
  </si>
  <si>
    <t>BENSTON SLIMS BLUE</t>
  </si>
  <si>
    <t>MARLBORO GOLD ACCENT</t>
  </si>
  <si>
    <t>KARELIA BLUE</t>
  </si>
  <si>
    <t>KARELIA KING SIZE</t>
  </si>
  <si>
    <t>TEMPLETON FINE FLAVOUR</t>
  </si>
  <si>
    <t>TEMPLETON FULL FLAVOUR</t>
  </si>
  <si>
    <t>PALL MALL BLUE 100`S</t>
  </si>
  <si>
    <t>MARLBORO BEYOND</t>
  </si>
  <si>
    <t>MARLBORO GOLD BEYOND</t>
  </si>
  <si>
    <t xml:space="preserve">PHILIP MORRIS RED </t>
  </si>
  <si>
    <t>WINSTON XSTYLE BLUE</t>
  </si>
  <si>
    <t>WINSTON XSTYLE SILVER</t>
  </si>
  <si>
    <t>CAMEL SILVER</t>
  </si>
  <si>
    <t>WINSTON CLASSIC CHROMO</t>
  </si>
  <si>
    <t>WINSTON BLUE CHROMO</t>
  </si>
  <si>
    <t>ESSE BLUE</t>
  </si>
  <si>
    <t>ESSE CLASSIC</t>
  </si>
  <si>
    <t>WEST WHITE</t>
  </si>
  <si>
    <t>ROTHMANS BLUE</t>
  </si>
  <si>
    <t>ROTHMANS SILVER</t>
  </si>
  <si>
    <t>STYLE SLIMS ROSE</t>
  </si>
  <si>
    <t>STYLE SLIMS BLUE</t>
  </si>
  <si>
    <t>DAVIDOFF ID IVORY</t>
  </si>
  <si>
    <t>DAVIDOFF ID BLUE</t>
  </si>
  <si>
    <t>DAVIDOFF ID ORANGE</t>
  </si>
  <si>
    <t>CIMA CLASSIC</t>
  </si>
  <si>
    <t>BOHEM CIGAR No. 6</t>
  </si>
  <si>
    <t>LUCKY STRIKE CLICK &amp; ROLL</t>
  </si>
  <si>
    <t>WEST RED 100`S</t>
  </si>
  <si>
    <t>PARAMOUNT GOLD 100`S</t>
  </si>
  <si>
    <t>PARMOUNT RED 100`S</t>
  </si>
  <si>
    <t>LD RED 100`S</t>
  </si>
  <si>
    <t>LD BLUE 100`S</t>
  </si>
  <si>
    <t>FILTER 160 (meko pakiranje)</t>
  </si>
  <si>
    <t>BENSTON (meko pakiranje)</t>
  </si>
  <si>
    <t>KOLUMBO (meko pakiranje)</t>
  </si>
  <si>
    <t xml:space="preserve">YORK </t>
  </si>
  <si>
    <t>YORK (meko pakiranje)</t>
  </si>
  <si>
    <t>LARGO RED</t>
  </si>
  <si>
    <t>WALTER WOLF (meki)</t>
  </si>
  <si>
    <t>PALL MALL SUPERSLIM BLUE</t>
  </si>
  <si>
    <t>PALL MALL SUPERSLIM AMBER</t>
  </si>
  <si>
    <t>ROTHMANS SILVER 100`S</t>
  </si>
  <si>
    <t>ROTHMANS BLUE 100`S</t>
  </si>
  <si>
    <t>FORTUNA</t>
  </si>
  <si>
    <t>BOHEM CIGAR No. 3</t>
  </si>
  <si>
    <t>FILTER 57 SNOW</t>
  </si>
  <si>
    <t>FILTER 57 INDIGO</t>
  </si>
  <si>
    <t>FILTER 57 REGULAR</t>
  </si>
  <si>
    <t>DAVIDOFF MAGNUM GOLD</t>
  </si>
  <si>
    <t>DAVIDOFF MAGNUM CLASSIC</t>
  </si>
  <si>
    <t>YORK (24 KOM)</t>
  </si>
  <si>
    <t>RONHILL HERITAGE</t>
  </si>
  <si>
    <t>PALL MALL CLICK ON</t>
  </si>
  <si>
    <t>YORK NEO RED</t>
  </si>
  <si>
    <t>YORK NEO BLUE</t>
  </si>
  <si>
    <t xml:space="preserve">RONHILL SHELL WHITE </t>
  </si>
  <si>
    <t>RONHILL MEDITERRANEAN RICH</t>
  </si>
  <si>
    <t>RONHILL SHELL WHITE 100` S</t>
  </si>
  <si>
    <t>RONHILL  ADRIATIC BLUE</t>
  </si>
  <si>
    <t>WALTER WOLF PURE FLAVOUR NO 10</t>
  </si>
  <si>
    <t xml:space="preserve">FILTER 160 WHITE </t>
  </si>
  <si>
    <t>FILTER 160  GOLD</t>
  </si>
  <si>
    <t>FILTER 160  GOLD 100`S</t>
  </si>
  <si>
    <t>WALTER WOLF PURE FLAVOUR NO 6</t>
  </si>
  <si>
    <t>RONHILL STONE WHITE 100 `S</t>
  </si>
  <si>
    <t xml:space="preserve">RONHILL STONE WHITE </t>
  </si>
  <si>
    <t>RONHILL  AQUAMARINE ULTIMA</t>
  </si>
  <si>
    <t xml:space="preserve"> PREMA  MARKAMA CIGARETA, MALOPRODAJNIM CIJENAMA I TROŠARINSKIM OBVEZNICIMA </t>
  </si>
  <si>
    <t>Sukladno navedenom minimalne trošarine po paketićima iskazane su u tabelarnom prikazu.</t>
  </si>
  <si>
    <t>AVANGARD NO. 8</t>
  </si>
  <si>
    <t>MURATTI AMBASSADOR RED</t>
  </si>
  <si>
    <t>WINSTON COOL XSPRESSION</t>
  </si>
  <si>
    <t>ROTHMANS SKY BLUE</t>
  </si>
  <si>
    <t>LD SILVER</t>
  </si>
  <si>
    <t>CAMEL FILTERS (Metal Pack)</t>
  </si>
  <si>
    <t>CAMEL BLUE(Metal Pack)</t>
  </si>
  <si>
    <t>YORK GOLD (24 kom)</t>
  </si>
  <si>
    <t>WINSTON BLUE (Metal Pack)</t>
  </si>
  <si>
    <t>FILTER 57 INDIGO 100'S</t>
  </si>
  <si>
    <t>FILTER 57 REGULAR 100'S</t>
  </si>
  <si>
    <t>RONHILL BLACK WAVE</t>
  </si>
  <si>
    <t>RONHILL GOLD WAVE</t>
  </si>
  <si>
    <t>CHESTERFIELD BLUE</t>
  </si>
  <si>
    <t>CHESTERFIELD BLUE 100`s</t>
  </si>
  <si>
    <t>CHESTERFIELD SILVER</t>
  </si>
  <si>
    <t>PALL MALL SILVER</t>
  </si>
  <si>
    <t>PALL MALL SILVER 100`S</t>
  </si>
  <si>
    <t>FILTER 160  GOLD (24 kom)</t>
  </si>
  <si>
    <t>WEST RED GT</t>
  </si>
  <si>
    <t>WEST SILVER GT</t>
  </si>
  <si>
    <t>TONINO LAMBORGHINI L6</t>
  </si>
  <si>
    <t>TONINO LAMBORGHINI L8</t>
  </si>
  <si>
    <t>GEORG KARELIAS&amp;SONS EXCELLENCE</t>
  </si>
  <si>
    <t>RONHILL HERITAGE NO.8</t>
  </si>
  <si>
    <t>RONHILL HERITAGE NO.6</t>
  </si>
  <si>
    <t>CAMEL FILTERS OYSTER</t>
  </si>
  <si>
    <t>CAMEL BLUE OYSTER</t>
  </si>
  <si>
    <t xml:space="preserve">BLACK DEVIL PINK </t>
  </si>
  <si>
    <t>WINSTON 100`S RED</t>
  </si>
  <si>
    <t>WINSTON 100`S BLUE</t>
  </si>
  <si>
    <t>MURATTI AMBASSADOR RED 100'S</t>
  </si>
  <si>
    <t>MURATTI AMBASSADOR BLUE 100'S</t>
  </si>
  <si>
    <t>WALTER WOLF BLACK ICON</t>
  </si>
  <si>
    <t>YORK NEO BLUE 100' S</t>
  </si>
  <si>
    <t>DAVIDOFF MAGENTA SSL</t>
  </si>
  <si>
    <t>CHESTERFIELD SILVER 100`s</t>
  </si>
  <si>
    <t>DUNHILL FINE CUT BLONDE</t>
  </si>
  <si>
    <t>DUNHILL FINE CUT BLUE</t>
  </si>
  <si>
    <t>LUCKY STRIKE DOUBLE CAPSULE WILD</t>
  </si>
  <si>
    <t>ROTHMANS KING SIZE FULL BLUE</t>
  </si>
  <si>
    <t>ROTHMANS KING SIZE BLUE</t>
  </si>
  <si>
    <t>ROTHMANS KING SIZE SILVER</t>
  </si>
  <si>
    <t>ROTHMANS 100'S FULL BLUE</t>
  </si>
  <si>
    <t>ROTHMANS 100'S BLUE</t>
  </si>
  <si>
    <t>ROTHMANS SOFT CUP FULL BLUE</t>
  </si>
  <si>
    <t>EVA SLIMS ONE</t>
  </si>
  <si>
    <t>EVA SLIMS YELLOW</t>
  </si>
  <si>
    <t>EVA SLIMS BLUE</t>
  </si>
  <si>
    <t>PUEBLO CLASSIC</t>
  </si>
  <si>
    <t>PUEBLO BLUE</t>
  </si>
  <si>
    <t>POGON KOOLTURA D.O.O.</t>
  </si>
  <si>
    <t>MARLBORO ADVANCE BLUE</t>
  </si>
  <si>
    <t>MARLBORO ADVANCE FINE</t>
  </si>
  <si>
    <t>MARLBORO FUSE BEYOND</t>
  </si>
  <si>
    <t>WALTER WOLF PREMIUM GOLD 100 S</t>
  </si>
  <si>
    <t>WALTER WOLF PREMIUM SILVER 100 S</t>
  </si>
  <si>
    <t>WALTER WOLF WHITE ICON DEMI</t>
  </si>
  <si>
    <t>MARLBORO LINE BLUE 100 SSL</t>
  </si>
  <si>
    <t>MARLBORO LINE GOLD 100 SSL</t>
  </si>
  <si>
    <t xml:space="preserve">POGON KOOLTURA d.o.o., Zagreb </t>
  </si>
  <si>
    <t xml:space="preserve">SOBRANIE BLACK </t>
  </si>
  <si>
    <t>SOBRANIE GOLD</t>
  </si>
  <si>
    <t xml:space="preserve">GEORGE KARELIAS AND SONS REFINED VIRGINIA (stari naziv GEORGE KARELIAS&amp;SONS VIRGINIA FILTERS) </t>
  </si>
  <si>
    <t>BLACK DEVIL BLACK</t>
  </si>
  <si>
    <t>BLACK DEVIL YELLOW</t>
  </si>
  <si>
    <t>PALL MALL BALANCE SILVER</t>
  </si>
  <si>
    <t>VELETABAK D.O.O.,Zagreb</t>
  </si>
  <si>
    <t>CAMEL BLUE 100 S</t>
  </si>
  <si>
    <t>SOBRANIE BLUE (REFINE)</t>
  </si>
  <si>
    <t>SOBRANIE WHITE (REFINE)</t>
  </si>
  <si>
    <t>LUCKY STRIKE FLOW FILTER  UPSIZED AQUA</t>
  </si>
  <si>
    <t>DUNHILL EVOQUE GREEN</t>
  </si>
  <si>
    <t>DUNHILL EVOQUE ROSE</t>
  </si>
  <si>
    <t>BENSON &amp; HEDGES RED</t>
  </si>
  <si>
    <t>BENSON &amp; HEDGES BLUE</t>
  </si>
  <si>
    <t>BENSON &amp; HEDGES YELLOW</t>
  </si>
  <si>
    <t>BENSON &amp; HEDGES RED 100s</t>
  </si>
  <si>
    <t>BENSON &amp; HEDGES BLUE 100s</t>
  </si>
  <si>
    <t>SOBRANIE COCKTAIL</t>
  </si>
  <si>
    <t>CAMEL YELLOW (stari naziv CAMEL FILTERS)</t>
  </si>
  <si>
    <t>DAVIDOFF REACH BLUE</t>
  </si>
  <si>
    <t>DAVIDOFF REACH SILVER</t>
  </si>
  <si>
    <t>PALL MALL BALANCE DEEP BLUE</t>
  </si>
  <si>
    <t>PALL MALL BALANCE BLUE</t>
  </si>
  <si>
    <t>LUCKY STRIKE GOLD SUN</t>
  </si>
  <si>
    <t>CHESTERFIELD ORIGINAL (ORANGE) 100's (stari naziv CHESTERFIELD RED 100`s)</t>
  </si>
  <si>
    <t>CHESTERFIELD TUNED BLUE(stari naziv CHESTERFIELD CROWN BLUE)</t>
  </si>
  <si>
    <t>CHESTERFIELD TUNED AQUA (stari naziv CHESTERFIELD CROWN AQUA)</t>
  </si>
  <si>
    <t>PALL MALL S-LINE FLOW BLUE</t>
  </si>
  <si>
    <t>PALL MALL S-LINE FLOW VIOLET</t>
  </si>
  <si>
    <t>CHESTERFIELD TUNED BLUE XL</t>
  </si>
  <si>
    <t>CHESTERFIELD TUNED AQUA XL</t>
  </si>
  <si>
    <t>LUCKIES RESIZED RED</t>
  </si>
  <si>
    <t>WINSTON COMPACT</t>
  </si>
  <si>
    <t>WINSTON COMPACT SILVER</t>
  </si>
  <si>
    <t xml:space="preserve">PALL MALL EXTRA CUT BLUE 100’S </t>
  </si>
  <si>
    <t xml:space="preserve">PALL MALL EXTRA CUT SILVER 100’S </t>
  </si>
  <si>
    <t>DUNHILL ESSENCE BLUE</t>
  </si>
  <si>
    <t>DUNHILL ESSENCE BRONZE</t>
  </si>
  <si>
    <t>LUCKY STRIKE SUN KISSED</t>
  </si>
  <si>
    <t>LUCKY STRIKE SEA TOUCHED</t>
  </si>
  <si>
    <t>MARLBORO GOLD 23's</t>
  </si>
  <si>
    <t>MARLBORO RED 23's</t>
  </si>
  <si>
    <t>MARK ADAMS NO.1 - ORIGINAL RED</t>
  </si>
  <si>
    <t>MARK ADAMS NO. 1 - HYBRID</t>
  </si>
  <si>
    <t>MARK ADAMS NO.1 - ORIGINAL GOLD</t>
  </si>
  <si>
    <t>CAMEL ESSENTIAL BROWN</t>
  </si>
  <si>
    <t>PALL MALL LONGS SILVER</t>
  </si>
  <si>
    <t>PALL MALL LONGS BLUE</t>
  </si>
  <si>
    <t>LUCKY STRIKE ECLIPSE</t>
  </si>
  <si>
    <t xml:space="preserve">LD AMBER SUPERLINE
 </t>
  </si>
  <si>
    <t>DAVIDOFF SILVER</t>
  </si>
  <si>
    <t>MPC
 po 
paketiću EUR</t>
  </si>
  <si>
    <t>MPC za 1000
komada cigareta
EUR</t>
  </si>
  <si>
    <r>
      <t xml:space="preserve">Proporcionalna
 trošarina
</t>
    </r>
    <r>
      <rPr>
        <b/>
        <sz val="8"/>
        <rFont val="Arial"/>
        <family val="2"/>
      </rPr>
      <t>34</t>
    </r>
    <r>
      <rPr>
        <sz val="8"/>
        <rFont val="Arial"/>
        <family val="2"/>
        <charset val="238"/>
      </rPr>
      <t xml:space="preserve"> % od MPC po
paketiću
EUR</t>
    </r>
  </si>
  <si>
    <r>
      <t xml:space="preserve">Proporcionalna
 trošarina
</t>
    </r>
    <r>
      <rPr>
        <b/>
        <sz val="8"/>
        <rFont val="Arial"/>
        <family val="2"/>
      </rPr>
      <t>34</t>
    </r>
    <r>
      <rPr>
        <sz val="8"/>
        <rFont val="Arial"/>
        <family val="2"/>
        <charset val="238"/>
      </rPr>
      <t xml:space="preserve"> % od MPC za 1000 komada 
cigareta
 EUR</t>
    </r>
  </si>
  <si>
    <t>Specifična 
trošarina
po paketiću EUR</t>
  </si>
  <si>
    <t>Ukupno proporcionalna
 i specifična 
trošarina za 1000 komada
EUR</t>
  </si>
  <si>
    <t>Ukupno proporcionalna
 i specifična 
trošarina po paketiću
EUR</t>
  </si>
  <si>
    <t>nema promjene</t>
  </si>
  <si>
    <t>WINSTON DEEP BLUE</t>
  </si>
  <si>
    <t>LUCKY STRIKE TWIST</t>
  </si>
  <si>
    <t>f</t>
  </si>
  <si>
    <t>f4,6</t>
  </si>
  <si>
    <t xml:space="preserve">BENTLEY GOLD </t>
  </si>
  <si>
    <t>BENTLEY CLASSIC</t>
  </si>
  <si>
    <t>DAVIDOFF EVOLVE BLUE</t>
  </si>
  <si>
    <t>DAVIDOFF EVOLVE BLUE 100s</t>
  </si>
  <si>
    <t>DAVIDOFF EVOLVE RED</t>
  </si>
  <si>
    <t>DAVIDOFF EVOLVE RED 100s</t>
  </si>
  <si>
    <t>DUNHILL FINE CUT PRIME BLEND</t>
  </si>
  <si>
    <t>MARLBORO GOLD ORIGINAL 
100'S</t>
  </si>
  <si>
    <t>CAMEL LEGEND YELLOW</t>
  </si>
  <si>
    <t>CAMEL LEGEND BLUE</t>
  </si>
  <si>
    <t>CAMEL LEGEND YELLOW 100S</t>
  </si>
  <si>
    <t>CAMEL LEGEND BLUE 100S</t>
  </si>
  <si>
    <t>LUCKY STRIKE BLUE 23s</t>
  </si>
  <si>
    <t>LUCKY STRIKE ORIGINAL 23s</t>
  </si>
  <si>
    <t>FILTER 160 WHITE 100`S</t>
  </si>
  <si>
    <r>
      <t>WALTER WOLF ORIGINAL BLEND</t>
    </r>
    <r>
      <rPr>
        <sz val="7"/>
        <rFont val="Arial"/>
        <family val="2"/>
        <charset val="238"/>
      </rPr>
      <t xml:space="preserve"> ( stari naziv WALTER WOLF FLAVOUR)</t>
    </r>
  </si>
  <si>
    <r>
      <t xml:space="preserve">WALTER WOLF WHITE ICON </t>
    </r>
    <r>
      <rPr>
        <sz val="7"/>
        <rFont val="Arial"/>
        <family val="2"/>
        <charset val="238"/>
      </rPr>
      <t xml:space="preserve">( stari naziv WALTER WOLF WHITE) </t>
    </r>
  </si>
  <si>
    <r>
      <t xml:space="preserve">WALTER WOLF WHITE ICON 100`S </t>
    </r>
    <r>
      <rPr>
        <sz val="7"/>
        <rFont val="Arial"/>
        <family val="2"/>
        <charset val="238"/>
      </rPr>
      <t>(stari naziv WALTER WOLF WHITE 100`S)</t>
    </r>
  </si>
  <si>
    <r>
      <t xml:space="preserve">WALTER WOLF FLAVOUR 100'S </t>
    </r>
    <r>
      <rPr>
        <sz val="7"/>
        <rFont val="Arial"/>
        <family val="2"/>
        <charset val="238"/>
      </rPr>
      <t>(stari naziv WALTER WOLF GOLD 100 `S)</t>
    </r>
  </si>
  <si>
    <t>WALTER WOLF WHITE (metalno pakiranje)</t>
  </si>
  <si>
    <t>WALTER WOLF BLACK (metalno pakiranje)</t>
  </si>
  <si>
    <t>DUNHILL MASTER BLEND BLUE (stari naziv DUNHILL MASTER BLEND)</t>
  </si>
  <si>
    <t>DUNHILL MASTER BLEND SILVER (stari naziv DUNHILL DISTINCT BLEND)</t>
  </si>
  <si>
    <t>DUNHILL MASTER BLEND WHITE (stari naziv DUNHILL BLONDE BLEND)</t>
  </si>
  <si>
    <t>DUNHILL GOLD (stari naziv DUNHILL SLIMS GOLD)</t>
  </si>
  <si>
    <t>DUNHILL SILVER (stari naziv DUNHILL SLIMS SILVER)</t>
  </si>
  <si>
    <t>DUNHILL ESSENCE GRAPHITE (stari naziv DUNHILL ESSENCE MASTER BLEND)</t>
  </si>
  <si>
    <t>DUNHILL ESSENCE PLATINUM (stari naziv DUNHILL ESSENCE BLONDE BLEND)</t>
  </si>
  <si>
    <t>ROTHMANS S-SERIES BLUE (stari naziv ROTHMANS SLIM BLUE)</t>
  </si>
  <si>
    <t>ROTHMANS S-SERIES SILVER (stari naziv ROTHMANS SLIM SILVER)</t>
  </si>
  <si>
    <t>ROTHMANS D-SERIES SILVER (stari naziv ROTHMANS DEMI SLIM SILVER)</t>
  </si>
  <si>
    <t>ROTHMANS D-SERIES BLUE (stari naziv ROTHMANS DEMI SLIM BLUE)</t>
  </si>
  <si>
    <t>MARLBORO FINE TOUCH (stari naziv MARLBORO TOUCH 4)</t>
  </si>
  <si>
    <t>MARLBORO TOUCH ( stari naziv MARLBORO TOUCH 6)</t>
  </si>
  <si>
    <t>MARLBORO FILTER PLUS (stari naziv MARLBORO FLAVOR PLUS)</t>
  </si>
  <si>
    <t>MARLBORO RED TOUCH (stari naziv MARLBORO RED CODE)</t>
  </si>
  <si>
    <t>CHESTERFIELD ORIGINAL (ORANGE) (stari naziv CHESTERFIELD RED)</t>
  </si>
  <si>
    <t xml:space="preserve">CHESTERFIELD LINEA ROSE 100 SSL (stari naziv CHESTERFIELD ROSE 100 SSL)
</t>
  </si>
  <si>
    <t xml:space="preserve">CHESTERFIELD LINEA BLUE 100 SSL (stari naziv: CHESTERFIELD BLUE 100 SSL)
</t>
  </si>
  <si>
    <t>CHESTERFIELD RED (21 KOM) - LIMITED EDITION</t>
  </si>
  <si>
    <t>CHESTERFIELD BLUE (21 KOM) - LIMITED EDITION</t>
  </si>
  <si>
    <t>CHESTERFIELD SILVER (21 KOM) - LIMITED EDITION</t>
  </si>
  <si>
    <t>CHESTERFIELD RED 100`s (21 KOM) - LIMITED EDITION</t>
  </si>
  <si>
    <t>CHESTERFIELD BLUE 100`s (21 KOM) - LIMITED EDITION</t>
  </si>
  <si>
    <t>CHESTERFIELD SILVER 100`s (21 KOM) - LIMITED EDITION</t>
  </si>
  <si>
    <t>DUNHILL SWITCH AMBER (stari naziv DUNHILL SWITCH BLUE)</t>
  </si>
  <si>
    <t>DUNHILL SWITCH IVORY (stari naziv DUNHILL SWITCH SILVER)</t>
  </si>
  <si>
    <t>LUCKY STRIKE BLUE (stari naziv marke cigareta LUCKY STRIKE ORIGINAL SILVER)</t>
  </si>
  <si>
    <t>LUCKY STRIKE ORIGINAL (stari naziv LUCKY STRIKE ORIGINAL RED)</t>
  </si>
  <si>
    <t>LUCKY STRIKE AMBER (stari naziv LUCKY STRIKE FLOW FILTER)</t>
  </si>
  <si>
    <t>LUCKIES RESIZED AMBER (stari naziv LUCKY STRIKE FLOW FILTER RESIZED)</t>
  </si>
  <si>
    <t xml:space="preserve">LUCKY STRIKE AUTHENTIC RED (LUCKY STRIKE TEPIC) </t>
  </si>
  <si>
    <t>LUCKY STRIKE AUTHENTIC BLUE (stari naziv LUCKY STRIKE TEPIC BLUE)</t>
  </si>
  <si>
    <t>LUCKY STRIKE AQUA (stari naziv LUCKY STRIKE FLOW FILTER AQUA)</t>
  </si>
  <si>
    <t>LUCKIES RESIZED AQUA (LUCKY STRIKE FLOW FILTER RESIZED AQUA)</t>
  </si>
  <si>
    <t>LUCKY STRIKE UPSIZED AMBER (stari naziv LUCKY STRIKE FLOW FILTER  UPSIZED)</t>
  </si>
  <si>
    <t>PALL MALL RED 100`S (stari naziv PALL MALL EXTRA CUT BLACK 100's)</t>
  </si>
  <si>
    <t>KARELIA S (stari naziv KARELIA SLIMS)</t>
  </si>
  <si>
    <t>KARELIA L (BLUE) (stari naziv KARELIA SLIMS BLUE)</t>
  </si>
  <si>
    <t>KARELIA I (stari naziv KARELIA SLIMS CREME COLOR)</t>
  </si>
  <si>
    <t>KARELIA M (stari naziv KARELIA SLIMS MENTHOL)</t>
  </si>
  <si>
    <t>GEORGE KARELIAS AND SONS SELECTED VIRGINIA (stari naziv GEORGE KARELIAS AND SONS  SMOOTHER TASTE VIRGINIA)</t>
  </si>
  <si>
    <t>OME (stari naziv KARELIA SUPERSLIMS OME)</t>
  </si>
  <si>
    <t>OME (YELLOW) (stari naziv KARELIA SUPERSLIMS OME YELLOW)</t>
  </si>
  <si>
    <t>DAVIDOFF GOLD SL-LINE (stari naziv DAVIDOFF GOLD SLIMS)</t>
  </si>
  <si>
    <t>WEST BLUE (stari naziv WEST SILVER)</t>
  </si>
  <si>
    <t>WEST BLUE 100`S (stari naziv WEST SILVER 100`S)</t>
  </si>
  <si>
    <t>GAULOISES BLONDES BLUE (stari naziv GAULOISES BLONDES (Nikotin 0,9 mg, Katran 10 mg))</t>
  </si>
  <si>
    <t>GAULOISES BLONDES RED (stari naziv GAULOISES BLONDES (Nikotin 0,7 mg, Katran 8 mg))</t>
  </si>
  <si>
    <t>CAMEL COMPACT BLUE (stari naziv CAMEL COMPACT)</t>
  </si>
  <si>
    <t>CAMEL COMPACT SKY BLUE (stari naziv CAMEL COMPACT BLUE)</t>
  </si>
  <si>
    <t>WINSTON LEGEND BLUE (stari naziv WINSTON BLUE)</t>
  </si>
  <si>
    <t>WINSTON CLASSIC RED (stari naziv WINSTON CLASSIC)</t>
  </si>
  <si>
    <t>WINSTON LEGEND BLUE 100s (stari naziv WINSTON BLUE 100'S)</t>
  </si>
  <si>
    <t>WINSTON CLASSIC RED 100s (stari naziv WINSTON CLASSIC 100'S)</t>
  </si>
  <si>
    <t>LD VIOLET SUPERLINE (stari naziv LD VIOLET)</t>
  </si>
  <si>
    <t>LD PINK SUPERLINE (stari naziv LD PINK )</t>
  </si>
  <si>
    <t>LD VIOLET SUPER SLIMS (PURSE BOX)</t>
  </si>
  <si>
    <t>WINSTON BLUE SUPER LINE (stari naziv WINSTON BLUE SUPER SLIMS)</t>
  </si>
  <si>
    <t>CAMEL YELLOW 100 S (stari naziv CAMEL FILTERS 100 S)</t>
  </si>
  <si>
    <t>LD PINK SUPER SLIMS (PURSE BOX)</t>
  </si>
  <si>
    <t>LUCKY STRIKE PATTERSON RED 100S</t>
  </si>
  <si>
    <t>LUCKY STRIKE PATTERSON BLUE 100S</t>
  </si>
  <si>
    <t>CORSET MARINE</t>
  </si>
  <si>
    <t>CORSET PEARL 20/1</t>
  </si>
  <si>
    <t>CORSET CORAL 20/1</t>
  </si>
  <si>
    <t>THE KING 100 S RED 20/1</t>
  </si>
  <si>
    <t>THE KING 100 S BLUE 20/1</t>
  </si>
  <si>
    <t>SAUVAGE</t>
  </si>
  <si>
    <t>SOBRANIE BLACK (LAUBE)</t>
  </si>
  <si>
    <t>VELETABAK d.o.o.,Zagreb</t>
  </si>
  <si>
    <t>SOBRANIE COLLECTION BLACK</t>
  </si>
  <si>
    <t>SOBRANIE COLLECTION COCKTAIL</t>
  </si>
  <si>
    <t>AUSTIN PLUS M TYPE</t>
  </si>
  <si>
    <t>AUSTIN RED</t>
  </si>
  <si>
    <t>AUSTIN BLUE</t>
  </si>
  <si>
    <t>MERILYN</t>
  </si>
  <si>
    <t>ROTHMANS PURPLE SSL</t>
  </si>
  <si>
    <t>ROTHMANS ROSE SSL</t>
  </si>
  <si>
    <t>DUNHILL SIGNATURE BLACK</t>
  </si>
  <si>
    <t>DUNHILL SIGNATURE PURPLE</t>
  </si>
  <si>
    <t>WINSTON SILVER SUPER LINE (stari naziv WINSTON SILVER SUPER SLIMS)</t>
  </si>
  <si>
    <t>AUSTIN RED 100 S</t>
  </si>
  <si>
    <t xml:space="preserve">AUSTIN BLUE 100 S </t>
  </si>
  <si>
    <t>SOBRANIE COMPACT BLUE</t>
  </si>
  <si>
    <t>SOBRANIE COMPACT WHITE</t>
  </si>
  <si>
    <t>DAVIDOFF VIOLET SSL</t>
  </si>
  <si>
    <t>DAVIDOFF ROSE SSL</t>
  </si>
  <si>
    <t>DAVIDOFF RESHAPE WHITE</t>
  </si>
  <si>
    <t>DAVIDOFF RESHAPE BLACK</t>
  </si>
  <si>
    <t>DUNHILL OPUS ENIGMA BLACK</t>
  </si>
  <si>
    <r>
      <t xml:space="preserve">Specifična
 trošarina
za 1000 komada
cigareta      </t>
    </r>
    <r>
      <rPr>
        <b/>
        <sz val="8"/>
        <rFont val="Arial"/>
        <family val="2"/>
      </rPr>
      <t xml:space="preserve"> 59,10 </t>
    </r>
    <r>
      <rPr>
        <sz val="8"/>
        <rFont val="Arial"/>
        <family val="2"/>
        <charset val="238"/>
      </rPr>
      <t xml:space="preserve">EUR/1000    kom
</t>
    </r>
  </si>
  <si>
    <t>Prema Uredbi o visini trošarine na duhanske prerađevine i duhanske proizvode minimalna trošarina na cigarete iznosi 130,60 EUR za 1000 komada cigareta odnosno 2,612 EUR po paketiću za 20 kom cigareta, što odgovara MPC od 4,21 EUR po paketiću.</t>
  </si>
  <si>
    <t>Minimalna trošarina po paketiću od 25 kom cigareta iznosi  3,265 EUR</t>
  </si>
  <si>
    <t>Minimalna trošarina po paketiću od 24 kom cigareta iznosi  3,1344 EUR</t>
  </si>
  <si>
    <t>Minimalna trošarina po paketiću od 23 kom cigareta iznosi  3,0038 EUR</t>
  </si>
  <si>
    <t>Minimalna trošarina po paketiću od 21 kom cigareta iznosi  2,7426 EUR</t>
  </si>
  <si>
    <t>ROTHMANS SILVER DS</t>
  </si>
  <si>
    <t>ROTHMANS BLUE DS</t>
  </si>
  <si>
    <t>LUCKY STRIKE GOLD 23s</t>
  </si>
  <si>
    <t>LUCKY STRIKE BLACK EDT</t>
  </si>
  <si>
    <t>LUCKY STRIKE LONGS BLUE</t>
  </si>
  <si>
    <t>LUCKY STRIKE LONGS AZURE</t>
  </si>
  <si>
    <t>NA DAN 9.5.2026.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</si>
</sst>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9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</font>
    <font>
      <sz val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0"/>
      <name val="Arial"/>
      <family val="2"/>
    </font>
    <font>
      <sz val="10"/>
      <color indexed="8"/>
      <name val="Arial"/>
      <family val="2"/>
      <charset val="238"/>
    </font>
    <font>
      <b/>
      <sz val="8"/>
      <name val="Arial"/>
      <family val="2"/>
    </font>
    <font>
      <b/>
      <sz val="10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</font>
    <font>
      <b/>
      <sz val="10"/>
      <color rgb="FFFF0000"/>
      <name val="Arial"/>
      <family val="2"/>
      <charset val="238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8" fillId="2" borderId="0" xfId="0" applyFont="1" applyFill="1"/>
    <xf numFmtId="0" fontId="5" fillId="2" borderId="2" xfId="0" applyFont="1" applyFill="1" applyBorder="1"/>
    <xf numFmtId="0" fontId="12" fillId="2" borderId="0" xfId="0" applyFont="1" applyFill="1"/>
    <xf numFmtId="0" fontId="12" fillId="3" borderId="0" xfId="0" applyFont="1" applyFill="1"/>
    <xf numFmtId="0" fontId="2" fillId="0" borderId="1" xfId="0" applyFont="1" applyBorder="1" applyAlignment="1">
      <alignment horizontal="center" vertical="center" wrapText="1"/>
    </xf>
    <xf numFmtId="0" fontId="0" fillId="3" borderId="0" xfId="0" applyFill="1"/>
    <xf numFmtId="0" fontId="1" fillId="3" borderId="0" xfId="0" applyFont="1" applyFill="1"/>
    <xf numFmtId="2" fontId="1" fillId="3" borderId="0" xfId="0" applyNumberFormat="1" applyFont="1" applyFill="1"/>
    <xf numFmtId="0" fontId="7" fillId="2" borderId="0" xfId="0" applyFont="1" applyFill="1" applyAlignment="1">
      <alignment vertical="justify" wrapText="1"/>
    </xf>
    <xf numFmtId="0" fontId="1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3" fillId="3" borderId="0" xfId="0" applyFont="1" applyFill="1"/>
    <xf numFmtId="0" fontId="12" fillId="3" borderId="0" xfId="0" applyFont="1" applyFill="1" applyAlignment="1">
      <alignment horizontal="center"/>
    </xf>
    <xf numFmtId="164" fontId="1" fillId="3" borderId="0" xfId="0" applyNumberFormat="1" applyFont="1" applyFill="1"/>
    <xf numFmtId="14" fontId="1" fillId="3" borderId="0" xfId="0" applyNumberFormat="1" applyFont="1" applyFill="1"/>
    <xf numFmtId="0" fontId="9" fillId="3" borderId="0" xfId="0" applyFont="1" applyFill="1"/>
    <xf numFmtId="0" fontId="8" fillId="2" borderId="0" xfId="0" applyFont="1" applyFill="1" applyAlignment="1">
      <alignment horizontal="left"/>
    </xf>
    <xf numFmtId="0" fontId="17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1" fillId="3" borderId="0" xfId="0" applyFont="1" applyFill="1" applyAlignment="1">
      <alignment horizontal="center"/>
    </xf>
    <xf numFmtId="2" fontId="13" fillId="3" borderId="0" xfId="0" applyNumberFormat="1" applyFont="1" applyFill="1"/>
    <xf numFmtId="0" fontId="12" fillId="0" borderId="0" xfId="0" applyFont="1"/>
    <xf numFmtId="49" fontId="12" fillId="2" borderId="0" xfId="0" applyNumberFormat="1" applyFont="1" applyFill="1"/>
    <xf numFmtId="0" fontId="13" fillId="0" borderId="0" xfId="0" applyFont="1"/>
    <xf numFmtId="2" fontId="1" fillId="0" borderId="0" xfId="0" applyNumberFormat="1" applyFont="1"/>
    <xf numFmtId="165" fontId="13" fillId="3" borderId="0" xfId="0" applyNumberFormat="1" applyFont="1" applyFill="1"/>
    <xf numFmtId="2" fontId="13" fillId="0" borderId="0" xfId="0" applyNumberFormat="1" applyFont="1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18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164" fontId="13" fillId="3" borderId="0" xfId="0" applyNumberFormat="1" applyFont="1" applyFill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justify" vertical="justify" wrapText="1"/>
    </xf>
    <xf numFmtId="0" fontId="3" fillId="4" borderId="1" xfId="0" applyFont="1" applyFill="1" applyBorder="1" applyAlignment="1">
      <alignment horizontal="center"/>
    </xf>
    <xf numFmtId="4" fontId="11" fillId="4" borderId="1" xfId="0" applyNumberFormat="1" applyFont="1" applyFill="1" applyBorder="1" applyAlignment="1">
      <alignment horizontal="center"/>
    </xf>
    <xf numFmtId="4" fontId="3" fillId="4" borderId="1" xfId="0" applyNumberFormat="1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/>
    </xf>
    <xf numFmtId="2" fontId="5" fillId="2" borderId="0" xfId="0" applyNumberFormat="1" applyFont="1" applyFill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7" fillId="2" borderId="0" xfId="0" applyFont="1" applyFill="1" applyAlignment="1">
      <alignment horizontal="left" vertical="justify" wrapText="1"/>
    </xf>
  </cellXfs>
  <cellStyles count="2">
    <cellStyle name="Normal 2" xfId="1" xr:uid="{00000000-0005-0000-0000-000000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CH389"/>
  <sheetViews>
    <sheetView tabSelected="1" topLeftCell="A193" zoomScaleNormal="100" workbookViewId="0">
      <selection activeCell="A197" sqref="A197"/>
    </sheetView>
  </sheetViews>
  <sheetFormatPr defaultColWidth="9.140625" defaultRowHeight="12.75" x14ac:dyDescent="0.2"/>
  <cols>
    <col min="1" max="1" width="33" style="1" customWidth="1"/>
    <col min="2" max="3" width="6.42578125" style="1" customWidth="1"/>
    <col min="4" max="4" width="9.5703125" style="1" customWidth="1"/>
    <col min="5" max="5" width="11" style="1" customWidth="1"/>
    <col min="6" max="6" width="11.28515625" style="1" customWidth="1"/>
    <col min="7" max="7" width="8.7109375" style="1" customWidth="1"/>
    <col min="8" max="8" width="10.7109375" style="1" customWidth="1"/>
    <col min="9" max="9" width="11" style="1" customWidth="1"/>
    <col min="10" max="10" width="11.42578125" style="1" customWidth="1"/>
    <col min="11" max="11" width="19" style="1" customWidth="1"/>
    <col min="12" max="14" width="9.140625" style="7"/>
    <col min="15" max="17" width="9.140625" style="6"/>
    <col min="18" max="18" width="10.140625" style="6" bestFit="1" customWidth="1"/>
    <col min="19" max="86" width="9.140625" style="6"/>
    <col min="87" max="16384" width="9.140625" style="1"/>
  </cols>
  <sheetData>
    <row r="1" spans="1:86" s="14" customFormat="1" ht="30.75" customHeight="1" x14ac:dyDescent="0.25">
      <c r="A1" s="54" t="s">
        <v>58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6"/>
      <c r="M1" s="16"/>
      <c r="N1" s="16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</row>
    <row r="2" spans="1:86" ht="15.75" customHeight="1" x14ac:dyDescent="0.2">
      <c r="A2" s="55" t="s">
        <v>156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86" ht="17.25" customHeight="1" x14ac:dyDescent="0.2">
      <c r="A3" s="56" t="s">
        <v>406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86" ht="14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86" ht="107.25" customHeight="1" x14ac:dyDescent="0.2">
      <c r="A5" s="3" t="s">
        <v>42</v>
      </c>
      <c r="B5" s="3" t="s">
        <v>11</v>
      </c>
      <c r="C5" s="8" t="s">
        <v>271</v>
      </c>
      <c r="D5" s="8" t="s">
        <v>272</v>
      </c>
      <c r="E5" s="8" t="s">
        <v>273</v>
      </c>
      <c r="F5" s="8" t="s">
        <v>274</v>
      </c>
      <c r="G5" s="8" t="s">
        <v>275</v>
      </c>
      <c r="H5" s="8" t="s">
        <v>394</v>
      </c>
      <c r="I5" s="8" t="s">
        <v>276</v>
      </c>
      <c r="J5" s="8" t="s">
        <v>277</v>
      </c>
      <c r="K5" s="3" t="s">
        <v>40</v>
      </c>
      <c r="M5" s="24"/>
      <c r="N5" s="15"/>
      <c r="O5" s="7"/>
      <c r="P5" s="24"/>
      <c r="Q5" s="7"/>
      <c r="R5" s="7"/>
      <c r="S5" s="7"/>
    </row>
    <row r="6" spans="1:86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O6" s="7"/>
      <c r="P6" s="7"/>
      <c r="Q6" s="7"/>
      <c r="R6" s="7"/>
      <c r="S6" s="26"/>
      <c r="T6" s="27" t="s">
        <v>278</v>
      </c>
    </row>
    <row r="7" spans="1:86" ht="22.5" x14ac:dyDescent="0.2">
      <c r="A7" s="33" t="s">
        <v>0</v>
      </c>
      <c r="B7" s="34">
        <v>25</v>
      </c>
      <c r="C7" s="35">
        <v>2.2599999999999998</v>
      </c>
      <c r="D7" s="36">
        <f t="shared" ref="D7:D38" si="0">C7/B7*1000</f>
        <v>90.399999999999991</v>
      </c>
      <c r="E7" s="37">
        <f t="shared" ref="E7:E73" si="1">C7*34%</f>
        <v>0.76839999999999997</v>
      </c>
      <c r="F7" s="36">
        <f t="shared" ref="F7:F73" si="2">D7*34%</f>
        <v>30.736000000000001</v>
      </c>
      <c r="G7" s="36">
        <f>H7/1000*B7</f>
        <v>1.4775</v>
      </c>
      <c r="H7" s="36">
        <v>59.1</v>
      </c>
      <c r="I7" s="36">
        <v>130.6</v>
      </c>
      <c r="J7" s="37">
        <f>I7/1000*B7</f>
        <v>3.2649999999999997</v>
      </c>
      <c r="K7" s="38" t="s">
        <v>9</v>
      </c>
      <c r="M7" s="25"/>
      <c r="N7" s="15"/>
      <c r="O7" s="11"/>
      <c r="P7" s="7"/>
      <c r="Q7" s="7"/>
      <c r="R7" s="7"/>
      <c r="S7" s="7"/>
    </row>
    <row r="8" spans="1:86" s="9" customFormat="1" ht="22.5" x14ac:dyDescent="0.2">
      <c r="A8" s="33" t="s">
        <v>121</v>
      </c>
      <c r="B8" s="34">
        <v>20</v>
      </c>
      <c r="C8" s="35">
        <v>4.7</v>
      </c>
      <c r="D8" s="36">
        <f t="shared" si="0"/>
        <v>235.00000000000003</v>
      </c>
      <c r="E8" s="37">
        <f>C8*34%</f>
        <v>1.5980000000000001</v>
      </c>
      <c r="F8" s="36">
        <f>D8*34%</f>
        <v>79.90000000000002</v>
      </c>
      <c r="G8" s="36">
        <f t="shared" ref="G8:G73" si="3">H8/1000*B8</f>
        <v>1.1819999999999999</v>
      </c>
      <c r="H8" s="36">
        <v>59.1</v>
      </c>
      <c r="I8" s="36">
        <f>F8+H8</f>
        <v>139.00000000000003</v>
      </c>
      <c r="J8" s="37">
        <f>I8/1000*B8</f>
        <v>2.7800000000000007</v>
      </c>
      <c r="K8" s="40" t="s">
        <v>9</v>
      </c>
      <c r="L8" s="7"/>
      <c r="M8" s="25"/>
      <c r="N8" s="7"/>
      <c r="O8" s="11"/>
      <c r="P8" s="11"/>
      <c r="Q8" s="10"/>
      <c r="R8" s="11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</row>
    <row r="9" spans="1:86" s="9" customFormat="1" ht="34.5" customHeight="1" x14ac:dyDescent="0.2">
      <c r="A9" s="33" t="s">
        <v>122</v>
      </c>
      <c r="B9" s="34">
        <v>20</v>
      </c>
      <c r="C9" s="35">
        <v>2.65</v>
      </c>
      <c r="D9" s="36">
        <f t="shared" si="0"/>
        <v>132.5</v>
      </c>
      <c r="E9" s="37">
        <f>C9*34%</f>
        <v>0.90100000000000002</v>
      </c>
      <c r="F9" s="36">
        <f t="shared" si="2"/>
        <v>45.050000000000004</v>
      </c>
      <c r="G9" s="36">
        <f t="shared" si="3"/>
        <v>1.1819999999999999</v>
      </c>
      <c r="H9" s="36">
        <v>59.1</v>
      </c>
      <c r="I9" s="36">
        <v>130.6</v>
      </c>
      <c r="J9" s="37">
        <f t="shared" ref="J9:J73" si="4">I9/1000*B9</f>
        <v>2.6120000000000001</v>
      </c>
      <c r="K9" s="40" t="s">
        <v>9</v>
      </c>
      <c r="L9" s="7"/>
      <c r="M9" s="25"/>
      <c r="N9" s="15"/>
      <c r="O9" s="11"/>
      <c r="P9" s="11"/>
      <c r="Q9" s="7"/>
      <c r="R9" s="11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</row>
    <row r="10" spans="1:86" s="9" customFormat="1" ht="22.5" x14ac:dyDescent="0.2">
      <c r="A10" s="33" t="s">
        <v>125</v>
      </c>
      <c r="B10" s="34">
        <v>20</v>
      </c>
      <c r="C10" s="35">
        <v>2.79</v>
      </c>
      <c r="D10" s="36">
        <f t="shared" si="0"/>
        <v>139.5</v>
      </c>
      <c r="E10" s="37">
        <f t="shared" si="1"/>
        <v>0.94860000000000011</v>
      </c>
      <c r="F10" s="36">
        <f t="shared" si="2"/>
        <v>47.430000000000007</v>
      </c>
      <c r="G10" s="36">
        <f t="shared" si="3"/>
        <v>1.1819999999999999</v>
      </c>
      <c r="H10" s="36">
        <v>59.1</v>
      </c>
      <c r="I10" s="36">
        <v>130.6</v>
      </c>
      <c r="J10" s="37">
        <f t="shared" si="4"/>
        <v>2.6120000000000001</v>
      </c>
      <c r="K10" s="40" t="s">
        <v>9</v>
      </c>
      <c r="L10" s="7"/>
      <c r="M10" s="25"/>
      <c r="N10" s="15"/>
      <c r="O10" s="11"/>
      <c r="P10" s="11"/>
      <c r="Q10" s="7"/>
      <c r="R10" s="11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</row>
    <row r="11" spans="1:86" s="9" customFormat="1" ht="22.5" x14ac:dyDescent="0.2">
      <c r="A11" s="33" t="s">
        <v>123</v>
      </c>
      <c r="B11" s="34">
        <v>20</v>
      </c>
      <c r="C11" s="35">
        <v>2.2599999999999998</v>
      </c>
      <c r="D11" s="36">
        <f t="shared" si="0"/>
        <v>112.99999999999999</v>
      </c>
      <c r="E11" s="37">
        <f t="shared" si="1"/>
        <v>0.76839999999999997</v>
      </c>
      <c r="F11" s="36">
        <f t="shared" si="2"/>
        <v>38.419999999999995</v>
      </c>
      <c r="G11" s="36">
        <f t="shared" si="3"/>
        <v>1.1819999999999999</v>
      </c>
      <c r="H11" s="36">
        <v>59.1</v>
      </c>
      <c r="I11" s="36">
        <v>130.6</v>
      </c>
      <c r="J11" s="37">
        <f t="shared" si="4"/>
        <v>2.6120000000000001</v>
      </c>
      <c r="K11" s="40" t="s">
        <v>9</v>
      </c>
      <c r="L11" s="7"/>
      <c r="M11" s="25"/>
      <c r="N11" s="15"/>
      <c r="O11" s="11"/>
      <c r="P11" s="11"/>
      <c r="Q11" s="7"/>
      <c r="R11" s="11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</row>
    <row r="12" spans="1:86" s="9" customFormat="1" ht="22.5" x14ac:dyDescent="0.2">
      <c r="A12" s="33" t="s">
        <v>67</v>
      </c>
      <c r="B12" s="34">
        <v>25</v>
      </c>
      <c r="C12" s="35">
        <v>2.39</v>
      </c>
      <c r="D12" s="36">
        <f t="shared" si="0"/>
        <v>95.600000000000009</v>
      </c>
      <c r="E12" s="37">
        <f t="shared" si="1"/>
        <v>0.8126000000000001</v>
      </c>
      <c r="F12" s="36">
        <f t="shared" si="2"/>
        <v>32.504000000000005</v>
      </c>
      <c r="G12" s="36">
        <f t="shared" si="3"/>
        <v>1.4775</v>
      </c>
      <c r="H12" s="36">
        <v>59.1</v>
      </c>
      <c r="I12" s="36">
        <v>130.6</v>
      </c>
      <c r="J12" s="37">
        <f t="shared" si="4"/>
        <v>3.2649999999999997</v>
      </c>
      <c r="K12" s="40" t="s">
        <v>9</v>
      </c>
      <c r="L12" s="7"/>
      <c r="M12" s="25"/>
      <c r="N12" s="15"/>
      <c r="O12" s="11"/>
      <c r="P12" s="11"/>
      <c r="Q12" s="7"/>
      <c r="R12" s="11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</row>
    <row r="13" spans="1:86" s="9" customFormat="1" ht="22.5" x14ac:dyDescent="0.2">
      <c r="A13" s="33" t="s">
        <v>68</v>
      </c>
      <c r="B13" s="34">
        <v>25</v>
      </c>
      <c r="C13" s="35">
        <v>2.65</v>
      </c>
      <c r="D13" s="36">
        <f t="shared" si="0"/>
        <v>106</v>
      </c>
      <c r="E13" s="37">
        <f t="shared" si="1"/>
        <v>0.90100000000000002</v>
      </c>
      <c r="F13" s="36">
        <f t="shared" si="2"/>
        <v>36.04</v>
      </c>
      <c r="G13" s="36">
        <f t="shared" si="3"/>
        <v>1.4775</v>
      </c>
      <c r="H13" s="36">
        <v>59.1</v>
      </c>
      <c r="I13" s="36">
        <v>130.6</v>
      </c>
      <c r="J13" s="37">
        <f t="shared" si="4"/>
        <v>3.2649999999999997</v>
      </c>
      <c r="K13" s="40" t="s">
        <v>9</v>
      </c>
      <c r="L13" s="7"/>
      <c r="M13" s="25"/>
      <c r="N13" s="15"/>
      <c r="O13" s="11"/>
      <c r="P13" s="11"/>
      <c r="Q13" s="7"/>
      <c r="R13" s="11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</row>
    <row r="14" spans="1:86" s="9" customFormat="1" ht="22.5" customHeight="1" x14ac:dyDescent="0.2">
      <c r="A14" s="33" t="s">
        <v>126</v>
      </c>
      <c r="B14" s="34">
        <v>24</v>
      </c>
      <c r="C14" s="35">
        <v>2.65</v>
      </c>
      <c r="D14" s="36">
        <f t="shared" si="0"/>
        <v>110.41666666666666</v>
      </c>
      <c r="E14" s="37">
        <f t="shared" si="1"/>
        <v>0.90100000000000002</v>
      </c>
      <c r="F14" s="36">
        <f t="shared" si="2"/>
        <v>37.541666666666664</v>
      </c>
      <c r="G14" s="36">
        <f t="shared" si="3"/>
        <v>1.4184000000000001</v>
      </c>
      <c r="H14" s="36">
        <v>59.1</v>
      </c>
      <c r="I14" s="36">
        <v>130.6</v>
      </c>
      <c r="J14" s="37">
        <f>I14/1000*B14</f>
        <v>3.1343999999999999</v>
      </c>
      <c r="K14" s="40" t="s">
        <v>9</v>
      </c>
      <c r="L14" s="7"/>
      <c r="M14" s="25"/>
      <c r="N14" s="15"/>
      <c r="O14" s="11"/>
      <c r="P14" s="11"/>
      <c r="Q14" s="26"/>
      <c r="R14" s="11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</row>
    <row r="15" spans="1:86" s="9" customFormat="1" ht="22.5" customHeight="1" x14ac:dyDescent="0.2">
      <c r="A15" s="43" t="s">
        <v>124</v>
      </c>
      <c r="B15" s="44">
        <v>20</v>
      </c>
      <c r="C15" s="35">
        <v>3.58</v>
      </c>
      <c r="D15" s="36">
        <f t="shared" si="0"/>
        <v>179</v>
      </c>
      <c r="E15" s="37">
        <f t="shared" si="1"/>
        <v>1.2172000000000001</v>
      </c>
      <c r="F15" s="36">
        <f t="shared" si="2"/>
        <v>60.860000000000007</v>
      </c>
      <c r="G15" s="36">
        <f t="shared" si="3"/>
        <v>1.1819999999999999</v>
      </c>
      <c r="H15" s="36">
        <v>59.1</v>
      </c>
      <c r="I15" s="36">
        <v>130.6</v>
      </c>
      <c r="J15" s="37">
        <f t="shared" si="4"/>
        <v>2.6120000000000001</v>
      </c>
      <c r="K15" s="40" t="s">
        <v>9</v>
      </c>
      <c r="L15" s="7"/>
      <c r="M15" s="25"/>
      <c r="N15" s="7"/>
      <c r="O15" s="11"/>
      <c r="P15" s="11"/>
      <c r="Q15" s="7"/>
      <c r="R15" s="11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</row>
    <row r="16" spans="1:86" s="9" customFormat="1" ht="22.5" customHeight="1" x14ac:dyDescent="0.2">
      <c r="A16" s="43" t="s">
        <v>139</v>
      </c>
      <c r="B16" s="44">
        <v>24</v>
      </c>
      <c r="C16" s="35">
        <v>5.0999999999999996</v>
      </c>
      <c r="D16" s="36">
        <f>C16/B16*1000</f>
        <v>212.5</v>
      </c>
      <c r="E16" s="37">
        <f>C16*34%</f>
        <v>1.734</v>
      </c>
      <c r="F16" s="36">
        <f t="shared" si="2"/>
        <v>72.25</v>
      </c>
      <c r="G16" s="36">
        <f t="shared" si="3"/>
        <v>1.4184000000000001</v>
      </c>
      <c r="H16" s="36">
        <v>59.1</v>
      </c>
      <c r="I16" s="36">
        <f>F16+H16</f>
        <v>131.35</v>
      </c>
      <c r="J16" s="37">
        <f t="shared" si="4"/>
        <v>3.1524000000000001</v>
      </c>
      <c r="K16" s="40" t="s">
        <v>9</v>
      </c>
      <c r="L16" s="7"/>
      <c r="M16" s="25"/>
      <c r="N16" s="7"/>
      <c r="O16" s="11"/>
      <c r="P16" s="11"/>
      <c r="Q16" s="7"/>
      <c r="R16" s="11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</row>
    <row r="17" spans="1:86" s="9" customFormat="1" ht="22.5" customHeight="1" x14ac:dyDescent="0.2">
      <c r="A17" s="43" t="s">
        <v>82</v>
      </c>
      <c r="B17" s="44">
        <v>20</v>
      </c>
      <c r="C17" s="35">
        <v>2.52</v>
      </c>
      <c r="D17" s="36">
        <f t="shared" si="0"/>
        <v>126</v>
      </c>
      <c r="E17" s="37">
        <f t="shared" si="1"/>
        <v>0.85680000000000012</v>
      </c>
      <c r="F17" s="36">
        <f t="shared" si="2"/>
        <v>42.84</v>
      </c>
      <c r="G17" s="36">
        <f t="shared" si="3"/>
        <v>1.1819999999999999</v>
      </c>
      <c r="H17" s="36">
        <v>59.1</v>
      </c>
      <c r="I17" s="36">
        <v>130.6</v>
      </c>
      <c r="J17" s="37">
        <f t="shared" si="4"/>
        <v>2.6120000000000001</v>
      </c>
      <c r="K17" s="40" t="s">
        <v>9</v>
      </c>
      <c r="L17" s="7"/>
      <c r="M17" s="25"/>
      <c r="N17" s="15"/>
      <c r="O17" s="11"/>
      <c r="P17" s="11"/>
      <c r="Q17" s="7"/>
      <c r="R17" s="11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</row>
    <row r="18" spans="1:86" s="9" customFormat="1" ht="22.5" customHeight="1" x14ac:dyDescent="0.2">
      <c r="A18" s="43" t="s">
        <v>61</v>
      </c>
      <c r="B18" s="44">
        <v>20</v>
      </c>
      <c r="C18" s="35">
        <v>3.58</v>
      </c>
      <c r="D18" s="36">
        <f t="shared" si="0"/>
        <v>179</v>
      </c>
      <c r="E18" s="37">
        <f t="shared" si="1"/>
        <v>1.2172000000000001</v>
      </c>
      <c r="F18" s="36">
        <f t="shared" si="2"/>
        <v>60.860000000000007</v>
      </c>
      <c r="G18" s="36">
        <f t="shared" si="3"/>
        <v>1.1819999999999999</v>
      </c>
      <c r="H18" s="36">
        <v>59.1</v>
      </c>
      <c r="I18" s="36">
        <v>130.6</v>
      </c>
      <c r="J18" s="37">
        <f t="shared" si="4"/>
        <v>2.6120000000000001</v>
      </c>
      <c r="K18" s="40" t="s">
        <v>9</v>
      </c>
      <c r="L18" s="7"/>
      <c r="M18" s="25"/>
      <c r="N18" s="7"/>
      <c r="O18" s="11"/>
      <c r="P18" s="11"/>
      <c r="Q18" s="7"/>
      <c r="R18" s="11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</row>
    <row r="19" spans="1:86" s="9" customFormat="1" ht="22.5" customHeight="1" x14ac:dyDescent="0.2">
      <c r="A19" s="43" t="s">
        <v>38</v>
      </c>
      <c r="B19" s="44">
        <v>20</v>
      </c>
      <c r="C19" s="35">
        <v>3.58</v>
      </c>
      <c r="D19" s="36">
        <f t="shared" si="0"/>
        <v>179</v>
      </c>
      <c r="E19" s="37">
        <f t="shared" si="1"/>
        <v>1.2172000000000001</v>
      </c>
      <c r="F19" s="36">
        <f t="shared" si="2"/>
        <v>60.860000000000007</v>
      </c>
      <c r="G19" s="36">
        <f t="shared" si="3"/>
        <v>1.1819999999999999</v>
      </c>
      <c r="H19" s="36">
        <v>59.1</v>
      </c>
      <c r="I19" s="36">
        <v>130.6</v>
      </c>
      <c r="J19" s="37">
        <f t="shared" si="4"/>
        <v>2.6120000000000001</v>
      </c>
      <c r="K19" s="40" t="s">
        <v>9</v>
      </c>
      <c r="L19" s="7"/>
      <c r="M19" s="25"/>
      <c r="N19" s="7"/>
      <c r="O19" s="11"/>
      <c r="P19" s="11"/>
      <c r="Q19" s="7"/>
      <c r="R19" s="11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</row>
    <row r="20" spans="1:86" s="9" customFormat="1" ht="22.5" customHeight="1" x14ac:dyDescent="0.2">
      <c r="A20" s="43" t="s">
        <v>165</v>
      </c>
      <c r="B20" s="44">
        <v>24</v>
      </c>
      <c r="C20" s="35">
        <v>5.0999999999999996</v>
      </c>
      <c r="D20" s="36">
        <f t="shared" si="0"/>
        <v>212.5</v>
      </c>
      <c r="E20" s="37">
        <f t="shared" si="1"/>
        <v>1.734</v>
      </c>
      <c r="F20" s="36">
        <f t="shared" si="2"/>
        <v>72.25</v>
      </c>
      <c r="G20" s="36">
        <f t="shared" si="3"/>
        <v>1.4184000000000001</v>
      </c>
      <c r="H20" s="36">
        <v>59.1</v>
      </c>
      <c r="I20" s="36">
        <f>F20+H20</f>
        <v>131.35</v>
      </c>
      <c r="J20" s="37">
        <f t="shared" si="4"/>
        <v>3.1524000000000001</v>
      </c>
      <c r="K20" s="40" t="s">
        <v>9</v>
      </c>
      <c r="L20" s="7"/>
      <c r="M20" s="25"/>
      <c r="N20" s="7"/>
      <c r="O20" s="11"/>
      <c r="P20" s="11"/>
      <c r="Q20" s="7"/>
      <c r="R20" s="11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</row>
    <row r="21" spans="1:86" s="9" customFormat="1" ht="22.5" customHeight="1" x14ac:dyDescent="0.2">
      <c r="A21" s="43" t="s">
        <v>62</v>
      </c>
      <c r="B21" s="44">
        <v>20</v>
      </c>
      <c r="C21" s="35">
        <v>3.58</v>
      </c>
      <c r="D21" s="36">
        <f t="shared" si="0"/>
        <v>179</v>
      </c>
      <c r="E21" s="37">
        <f t="shared" si="1"/>
        <v>1.2172000000000001</v>
      </c>
      <c r="F21" s="36">
        <f t="shared" si="2"/>
        <v>60.860000000000007</v>
      </c>
      <c r="G21" s="36">
        <f t="shared" si="3"/>
        <v>1.1819999999999999</v>
      </c>
      <c r="H21" s="36">
        <v>59.1</v>
      </c>
      <c r="I21" s="36">
        <v>130.6</v>
      </c>
      <c r="J21" s="37">
        <f t="shared" si="4"/>
        <v>2.6120000000000001</v>
      </c>
      <c r="K21" s="40" t="s">
        <v>9</v>
      </c>
      <c r="L21" s="7"/>
      <c r="M21" s="25"/>
      <c r="N21" s="7"/>
      <c r="O21" s="11"/>
      <c r="P21" s="11"/>
      <c r="Q21" s="7"/>
      <c r="R21" s="11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</row>
    <row r="22" spans="1:86" s="9" customFormat="1" ht="30.75" customHeight="1" x14ac:dyDescent="0.2">
      <c r="A22" s="43" t="s">
        <v>142</v>
      </c>
      <c r="B22" s="44">
        <v>20</v>
      </c>
      <c r="C22" s="35">
        <v>3.58</v>
      </c>
      <c r="D22" s="36">
        <f t="shared" si="0"/>
        <v>179</v>
      </c>
      <c r="E22" s="37">
        <f t="shared" si="1"/>
        <v>1.2172000000000001</v>
      </c>
      <c r="F22" s="36">
        <f t="shared" si="2"/>
        <v>60.860000000000007</v>
      </c>
      <c r="G22" s="36">
        <f t="shared" si="3"/>
        <v>1.1819999999999999</v>
      </c>
      <c r="H22" s="36">
        <v>59.1</v>
      </c>
      <c r="I22" s="36">
        <v>130.6</v>
      </c>
      <c r="J22" s="37">
        <f t="shared" si="4"/>
        <v>2.6120000000000001</v>
      </c>
      <c r="K22" s="40" t="s">
        <v>9</v>
      </c>
      <c r="L22" s="7"/>
      <c r="M22" s="25"/>
      <c r="N22" s="7"/>
      <c r="O22" s="11"/>
      <c r="P22" s="11"/>
      <c r="Q22" s="7"/>
      <c r="R22" s="11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</row>
    <row r="23" spans="1:86" s="9" customFormat="1" ht="30.75" customHeight="1" x14ac:dyDescent="0.2">
      <c r="A23" s="43" t="s">
        <v>143</v>
      </c>
      <c r="B23" s="44">
        <v>20</v>
      </c>
      <c r="C23" s="35">
        <v>3.58</v>
      </c>
      <c r="D23" s="36">
        <f t="shared" si="0"/>
        <v>179</v>
      </c>
      <c r="E23" s="37">
        <f t="shared" si="1"/>
        <v>1.2172000000000001</v>
      </c>
      <c r="F23" s="36">
        <f t="shared" si="2"/>
        <v>60.860000000000007</v>
      </c>
      <c r="G23" s="36">
        <f t="shared" si="3"/>
        <v>1.1819999999999999</v>
      </c>
      <c r="H23" s="36">
        <v>59.1</v>
      </c>
      <c r="I23" s="36">
        <v>130.6</v>
      </c>
      <c r="J23" s="37">
        <f t="shared" si="4"/>
        <v>2.6120000000000001</v>
      </c>
      <c r="K23" s="40" t="s">
        <v>9</v>
      </c>
      <c r="L23" s="7"/>
      <c r="M23" s="25"/>
      <c r="N23" s="7"/>
      <c r="O23" s="11"/>
      <c r="P23" s="11"/>
      <c r="Q23" s="7"/>
      <c r="R23" s="11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</row>
    <row r="24" spans="1:86" s="9" customFormat="1" ht="30.75" customHeight="1" x14ac:dyDescent="0.2">
      <c r="A24" s="43" t="s">
        <v>192</v>
      </c>
      <c r="B24" s="44">
        <v>20</v>
      </c>
      <c r="C24" s="35">
        <v>3.58</v>
      </c>
      <c r="D24" s="36">
        <f t="shared" si="0"/>
        <v>179</v>
      </c>
      <c r="E24" s="37">
        <f t="shared" si="1"/>
        <v>1.2172000000000001</v>
      </c>
      <c r="F24" s="36">
        <f t="shared" si="2"/>
        <v>60.860000000000007</v>
      </c>
      <c r="G24" s="36">
        <f t="shared" si="3"/>
        <v>1.1819999999999999</v>
      </c>
      <c r="H24" s="36">
        <v>59.1</v>
      </c>
      <c r="I24" s="36">
        <v>130.6</v>
      </c>
      <c r="J24" s="37">
        <f t="shared" si="4"/>
        <v>2.6120000000000001</v>
      </c>
      <c r="K24" s="40" t="s">
        <v>9</v>
      </c>
      <c r="L24" s="7"/>
      <c r="M24" s="25"/>
      <c r="N24" s="7"/>
      <c r="O24" s="11"/>
      <c r="P24" s="11"/>
      <c r="Q24" s="7"/>
      <c r="R24" s="11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</row>
    <row r="25" spans="1:86" s="9" customFormat="1" ht="31.5" customHeight="1" x14ac:dyDescent="0.2">
      <c r="A25" s="43" t="s">
        <v>33</v>
      </c>
      <c r="B25" s="44">
        <v>20</v>
      </c>
      <c r="C25" s="35">
        <v>2.65</v>
      </c>
      <c r="D25" s="36">
        <f t="shared" si="0"/>
        <v>132.5</v>
      </c>
      <c r="E25" s="37">
        <f t="shared" si="1"/>
        <v>0.90100000000000002</v>
      </c>
      <c r="F25" s="36">
        <f t="shared" si="2"/>
        <v>45.050000000000004</v>
      </c>
      <c r="G25" s="36">
        <f t="shared" si="3"/>
        <v>1.1819999999999999</v>
      </c>
      <c r="H25" s="36">
        <v>59.1</v>
      </c>
      <c r="I25" s="36">
        <v>130.6</v>
      </c>
      <c r="J25" s="37">
        <f t="shared" si="4"/>
        <v>2.6120000000000001</v>
      </c>
      <c r="K25" s="40" t="s">
        <v>9</v>
      </c>
      <c r="L25" s="7"/>
      <c r="M25" s="25"/>
      <c r="N25" s="15"/>
      <c r="O25" s="11"/>
      <c r="P25" s="11"/>
      <c r="Q25" s="7"/>
      <c r="R25" s="11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</row>
    <row r="26" spans="1:86" s="9" customFormat="1" ht="28.5" customHeight="1" x14ac:dyDescent="0.2">
      <c r="A26" s="43" t="s">
        <v>78</v>
      </c>
      <c r="B26" s="44">
        <v>20</v>
      </c>
      <c r="C26" s="35">
        <v>2.65</v>
      </c>
      <c r="D26" s="36">
        <f t="shared" si="0"/>
        <v>132.5</v>
      </c>
      <c r="E26" s="37">
        <f t="shared" si="1"/>
        <v>0.90100000000000002</v>
      </c>
      <c r="F26" s="36">
        <f t="shared" si="2"/>
        <v>45.050000000000004</v>
      </c>
      <c r="G26" s="36">
        <f t="shared" si="3"/>
        <v>1.1819999999999999</v>
      </c>
      <c r="H26" s="36">
        <v>59.1</v>
      </c>
      <c r="I26" s="36">
        <v>130.6</v>
      </c>
      <c r="J26" s="37">
        <f t="shared" si="4"/>
        <v>2.6120000000000001</v>
      </c>
      <c r="K26" s="40" t="s">
        <v>9</v>
      </c>
      <c r="L26" s="7"/>
      <c r="M26" s="25"/>
      <c r="N26" s="15"/>
      <c r="O26" s="11"/>
      <c r="P26" s="11"/>
      <c r="Q26" s="7"/>
      <c r="R26" s="11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</row>
    <row r="27" spans="1:86" s="9" customFormat="1" ht="28.5" customHeight="1" x14ac:dyDescent="0.2">
      <c r="A27" s="43" t="s">
        <v>34</v>
      </c>
      <c r="B27" s="44">
        <v>20</v>
      </c>
      <c r="C27" s="35">
        <v>2.65</v>
      </c>
      <c r="D27" s="36">
        <f t="shared" si="0"/>
        <v>132.5</v>
      </c>
      <c r="E27" s="37">
        <f t="shared" si="1"/>
        <v>0.90100000000000002</v>
      </c>
      <c r="F27" s="36">
        <f t="shared" si="2"/>
        <v>45.050000000000004</v>
      </c>
      <c r="G27" s="36">
        <f t="shared" si="3"/>
        <v>1.1819999999999999</v>
      </c>
      <c r="H27" s="36">
        <v>59.1</v>
      </c>
      <c r="I27" s="36">
        <v>130.6</v>
      </c>
      <c r="J27" s="37">
        <f t="shared" si="4"/>
        <v>2.6120000000000001</v>
      </c>
      <c r="K27" s="40" t="s">
        <v>9</v>
      </c>
      <c r="L27" s="7"/>
      <c r="M27" s="25"/>
      <c r="N27" s="15"/>
      <c r="O27" s="11"/>
      <c r="P27" s="11"/>
      <c r="Q27" s="7"/>
      <c r="R27" s="11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</row>
    <row r="28" spans="1:86" s="9" customFormat="1" ht="30.75" customHeight="1" x14ac:dyDescent="0.2">
      <c r="A28" s="43" t="s">
        <v>79</v>
      </c>
      <c r="B28" s="44">
        <v>20</v>
      </c>
      <c r="C28" s="35">
        <v>2.65</v>
      </c>
      <c r="D28" s="36">
        <f t="shared" si="0"/>
        <v>132.5</v>
      </c>
      <c r="E28" s="37">
        <f t="shared" si="1"/>
        <v>0.90100000000000002</v>
      </c>
      <c r="F28" s="36">
        <f t="shared" si="2"/>
        <v>45.050000000000004</v>
      </c>
      <c r="G28" s="36">
        <f t="shared" si="3"/>
        <v>1.1819999999999999</v>
      </c>
      <c r="H28" s="36">
        <v>59.1</v>
      </c>
      <c r="I28" s="36">
        <v>130.6</v>
      </c>
      <c r="J28" s="37">
        <f t="shared" si="4"/>
        <v>2.6120000000000001</v>
      </c>
      <c r="K28" s="40" t="s">
        <v>9</v>
      </c>
      <c r="L28" s="7"/>
      <c r="M28" s="25"/>
      <c r="N28" s="15"/>
      <c r="O28" s="11"/>
      <c r="P28" s="11"/>
      <c r="Q28" s="7"/>
      <c r="R28" s="11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</row>
    <row r="29" spans="1:86" s="9" customFormat="1" ht="31.5" customHeight="1" x14ac:dyDescent="0.2">
      <c r="A29" s="43" t="s">
        <v>53</v>
      </c>
      <c r="B29" s="44">
        <v>20</v>
      </c>
      <c r="C29" s="35">
        <v>2.65</v>
      </c>
      <c r="D29" s="36">
        <f t="shared" si="0"/>
        <v>132.5</v>
      </c>
      <c r="E29" s="37">
        <f t="shared" si="1"/>
        <v>0.90100000000000002</v>
      </c>
      <c r="F29" s="36">
        <f t="shared" si="2"/>
        <v>45.050000000000004</v>
      </c>
      <c r="G29" s="36">
        <f t="shared" si="3"/>
        <v>1.1819999999999999</v>
      </c>
      <c r="H29" s="36">
        <v>59.1</v>
      </c>
      <c r="I29" s="36">
        <v>130.6</v>
      </c>
      <c r="J29" s="37">
        <f t="shared" si="4"/>
        <v>2.6120000000000001</v>
      </c>
      <c r="K29" s="40" t="s">
        <v>9</v>
      </c>
      <c r="L29" s="7"/>
      <c r="M29" s="25"/>
      <c r="N29" s="15"/>
      <c r="O29" s="11"/>
      <c r="P29" s="11"/>
      <c r="Q29" s="7"/>
      <c r="R29" s="11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</row>
    <row r="30" spans="1:86" s="9" customFormat="1" ht="32.25" customHeight="1" x14ac:dyDescent="0.2">
      <c r="A30" s="43" t="s">
        <v>87</v>
      </c>
      <c r="B30" s="44">
        <v>20</v>
      </c>
      <c r="C30" s="35">
        <v>2.65</v>
      </c>
      <c r="D30" s="36">
        <f t="shared" si="0"/>
        <v>132.5</v>
      </c>
      <c r="E30" s="37">
        <f t="shared" si="1"/>
        <v>0.90100000000000002</v>
      </c>
      <c r="F30" s="36">
        <f t="shared" si="2"/>
        <v>45.050000000000004</v>
      </c>
      <c r="G30" s="36">
        <f t="shared" si="3"/>
        <v>1.1819999999999999</v>
      </c>
      <c r="H30" s="36">
        <v>59.1</v>
      </c>
      <c r="I30" s="36">
        <v>130.6</v>
      </c>
      <c r="J30" s="37">
        <f t="shared" si="4"/>
        <v>2.6120000000000001</v>
      </c>
      <c r="K30" s="40" t="s">
        <v>9</v>
      </c>
      <c r="L30" s="7"/>
      <c r="M30" s="25"/>
      <c r="N30" s="15"/>
      <c r="O30" s="11"/>
      <c r="P30" s="11"/>
      <c r="Q30" s="7"/>
      <c r="R30" s="11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</row>
    <row r="31" spans="1:86" s="9" customFormat="1" ht="33" customHeight="1" x14ac:dyDescent="0.2">
      <c r="A31" s="43" t="s">
        <v>88</v>
      </c>
      <c r="B31" s="44">
        <v>20</v>
      </c>
      <c r="C31" s="35">
        <v>2.65</v>
      </c>
      <c r="D31" s="36">
        <f t="shared" si="0"/>
        <v>132.5</v>
      </c>
      <c r="E31" s="37">
        <f t="shared" si="1"/>
        <v>0.90100000000000002</v>
      </c>
      <c r="F31" s="36">
        <f t="shared" si="2"/>
        <v>45.050000000000004</v>
      </c>
      <c r="G31" s="36">
        <f t="shared" si="3"/>
        <v>1.1819999999999999</v>
      </c>
      <c r="H31" s="36">
        <v>59.1</v>
      </c>
      <c r="I31" s="36">
        <v>130.6</v>
      </c>
      <c r="J31" s="37">
        <f t="shared" si="4"/>
        <v>2.6120000000000001</v>
      </c>
      <c r="K31" s="40" t="s">
        <v>9</v>
      </c>
      <c r="L31" s="7"/>
      <c r="M31" s="25"/>
      <c r="N31" s="15"/>
      <c r="O31" s="11"/>
      <c r="P31" s="11"/>
      <c r="Q31" s="7"/>
      <c r="R31" s="11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</row>
    <row r="32" spans="1:86" s="9" customFormat="1" ht="22.5" x14ac:dyDescent="0.2">
      <c r="A32" s="43" t="s">
        <v>1</v>
      </c>
      <c r="B32" s="44">
        <v>20</v>
      </c>
      <c r="C32" s="35">
        <v>2.2599999999999998</v>
      </c>
      <c r="D32" s="36">
        <f t="shared" si="0"/>
        <v>112.99999999999999</v>
      </c>
      <c r="E32" s="37">
        <f t="shared" si="1"/>
        <v>0.76839999999999997</v>
      </c>
      <c r="F32" s="36">
        <f t="shared" si="2"/>
        <v>38.419999999999995</v>
      </c>
      <c r="G32" s="36">
        <f t="shared" si="3"/>
        <v>1.1819999999999999</v>
      </c>
      <c r="H32" s="36">
        <v>59.1</v>
      </c>
      <c r="I32" s="36">
        <v>130.6</v>
      </c>
      <c r="J32" s="37">
        <f t="shared" si="4"/>
        <v>2.6120000000000001</v>
      </c>
      <c r="K32" s="40" t="s">
        <v>9</v>
      </c>
      <c r="L32" s="7"/>
      <c r="M32" s="25"/>
      <c r="N32" s="15"/>
      <c r="O32" s="11"/>
      <c r="P32" s="11"/>
      <c r="Q32" s="7"/>
      <c r="R32" s="11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</row>
    <row r="33" spans="1:86" s="9" customFormat="1" ht="22.5" x14ac:dyDescent="0.2">
      <c r="A33" s="43" t="s">
        <v>74</v>
      </c>
      <c r="B33" s="44">
        <v>20</v>
      </c>
      <c r="C33" s="35">
        <v>2.79</v>
      </c>
      <c r="D33" s="36">
        <f t="shared" si="0"/>
        <v>139.5</v>
      </c>
      <c r="E33" s="37">
        <f t="shared" si="1"/>
        <v>0.94860000000000011</v>
      </c>
      <c r="F33" s="36">
        <f t="shared" si="2"/>
        <v>47.430000000000007</v>
      </c>
      <c r="G33" s="36">
        <f t="shared" si="3"/>
        <v>1.1819999999999999</v>
      </c>
      <c r="H33" s="36">
        <v>59.1</v>
      </c>
      <c r="I33" s="36">
        <v>130.6</v>
      </c>
      <c r="J33" s="37">
        <f t="shared" si="4"/>
        <v>2.6120000000000001</v>
      </c>
      <c r="K33" s="40" t="s">
        <v>9</v>
      </c>
      <c r="L33" s="7"/>
      <c r="M33" s="25"/>
      <c r="N33" s="15"/>
      <c r="O33" s="11"/>
      <c r="P33" s="11"/>
      <c r="Q33" s="7"/>
      <c r="R33" s="11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</row>
    <row r="34" spans="1:86" s="9" customFormat="1" ht="22.5" x14ac:dyDescent="0.2">
      <c r="A34" s="43" t="s">
        <v>2</v>
      </c>
      <c r="B34" s="44">
        <v>20</v>
      </c>
      <c r="C34" s="35">
        <v>2.92</v>
      </c>
      <c r="D34" s="36">
        <f t="shared" si="0"/>
        <v>146</v>
      </c>
      <c r="E34" s="37">
        <f t="shared" si="1"/>
        <v>0.99280000000000002</v>
      </c>
      <c r="F34" s="36">
        <f t="shared" si="2"/>
        <v>49.64</v>
      </c>
      <c r="G34" s="36">
        <f t="shared" si="3"/>
        <v>1.1819999999999999</v>
      </c>
      <c r="H34" s="36">
        <v>59.1</v>
      </c>
      <c r="I34" s="36">
        <v>130.6</v>
      </c>
      <c r="J34" s="37">
        <f t="shared" si="4"/>
        <v>2.6120000000000001</v>
      </c>
      <c r="K34" s="40" t="s">
        <v>9</v>
      </c>
      <c r="L34" s="7"/>
      <c r="M34" s="25"/>
      <c r="N34" s="15"/>
      <c r="O34" s="11"/>
      <c r="P34" s="11"/>
      <c r="Q34" s="7"/>
      <c r="R34" s="11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</row>
    <row r="35" spans="1:86" s="9" customFormat="1" ht="22.5" x14ac:dyDescent="0.2">
      <c r="A35" s="43" t="s">
        <v>86</v>
      </c>
      <c r="B35" s="44">
        <v>20</v>
      </c>
      <c r="C35" s="35">
        <v>2.92</v>
      </c>
      <c r="D35" s="36">
        <f t="shared" si="0"/>
        <v>146</v>
      </c>
      <c r="E35" s="37">
        <f t="shared" si="1"/>
        <v>0.99280000000000002</v>
      </c>
      <c r="F35" s="36">
        <f t="shared" si="2"/>
        <v>49.64</v>
      </c>
      <c r="G35" s="36">
        <f t="shared" si="3"/>
        <v>1.1819999999999999</v>
      </c>
      <c r="H35" s="36">
        <v>59.1</v>
      </c>
      <c r="I35" s="36">
        <v>130.6</v>
      </c>
      <c r="J35" s="37">
        <f t="shared" si="4"/>
        <v>2.6120000000000001</v>
      </c>
      <c r="K35" s="40" t="s">
        <v>9</v>
      </c>
      <c r="L35" s="7"/>
      <c r="M35" s="25"/>
      <c r="N35" s="15"/>
      <c r="O35" s="11"/>
      <c r="P35" s="11"/>
      <c r="Q35" s="7"/>
      <c r="R35" s="11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</row>
    <row r="36" spans="1:86" s="9" customFormat="1" ht="22.5" x14ac:dyDescent="0.2">
      <c r="A36" s="43" t="s">
        <v>20</v>
      </c>
      <c r="B36" s="44">
        <v>20</v>
      </c>
      <c r="C36" s="35">
        <v>2.92</v>
      </c>
      <c r="D36" s="36">
        <f t="shared" si="0"/>
        <v>146</v>
      </c>
      <c r="E36" s="37">
        <f t="shared" si="1"/>
        <v>0.99280000000000002</v>
      </c>
      <c r="F36" s="36">
        <f t="shared" si="2"/>
        <v>49.64</v>
      </c>
      <c r="G36" s="36">
        <f t="shared" si="3"/>
        <v>1.1819999999999999</v>
      </c>
      <c r="H36" s="36">
        <v>59.1</v>
      </c>
      <c r="I36" s="36">
        <v>130.6</v>
      </c>
      <c r="J36" s="37">
        <f t="shared" si="4"/>
        <v>2.6120000000000001</v>
      </c>
      <c r="K36" s="40" t="s">
        <v>9</v>
      </c>
      <c r="L36" s="7"/>
      <c r="M36" s="25"/>
      <c r="N36" s="15"/>
      <c r="O36" s="11"/>
      <c r="P36" s="11"/>
      <c r="Q36" s="7"/>
      <c r="R36" s="11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</row>
    <row r="37" spans="1:86" s="9" customFormat="1" ht="22.5" x14ac:dyDescent="0.2">
      <c r="A37" s="43" t="s">
        <v>66</v>
      </c>
      <c r="B37" s="44">
        <v>20</v>
      </c>
      <c r="C37" s="35">
        <v>2.79</v>
      </c>
      <c r="D37" s="36">
        <f t="shared" si="0"/>
        <v>139.5</v>
      </c>
      <c r="E37" s="37">
        <f t="shared" si="1"/>
        <v>0.94860000000000011</v>
      </c>
      <c r="F37" s="36">
        <f t="shared" si="2"/>
        <v>47.430000000000007</v>
      </c>
      <c r="G37" s="36">
        <f t="shared" si="3"/>
        <v>1.1819999999999999</v>
      </c>
      <c r="H37" s="36">
        <v>59.1</v>
      </c>
      <c r="I37" s="36">
        <v>130.6</v>
      </c>
      <c r="J37" s="37">
        <f t="shared" si="4"/>
        <v>2.6120000000000001</v>
      </c>
      <c r="K37" s="40" t="s">
        <v>9</v>
      </c>
      <c r="L37" s="7"/>
      <c r="M37" s="25"/>
      <c r="N37" s="15"/>
      <c r="O37" s="11"/>
      <c r="P37" s="11"/>
      <c r="Q37" s="7"/>
      <c r="R37" s="11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</row>
    <row r="38" spans="1:86" s="9" customFormat="1" ht="22.5" x14ac:dyDescent="0.2">
      <c r="A38" s="43" t="s">
        <v>63</v>
      </c>
      <c r="B38" s="44">
        <v>20</v>
      </c>
      <c r="C38" s="35">
        <v>2.79</v>
      </c>
      <c r="D38" s="36">
        <f t="shared" si="0"/>
        <v>139.5</v>
      </c>
      <c r="E38" s="37">
        <f t="shared" si="1"/>
        <v>0.94860000000000011</v>
      </c>
      <c r="F38" s="36">
        <f t="shared" si="2"/>
        <v>47.430000000000007</v>
      </c>
      <c r="G38" s="36">
        <f t="shared" si="3"/>
        <v>1.1819999999999999</v>
      </c>
      <c r="H38" s="36">
        <v>59.1</v>
      </c>
      <c r="I38" s="36">
        <v>130.6</v>
      </c>
      <c r="J38" s="37">
        <f t="shared" si="4"/>
        <v>2.6120000000000001</v>
      </c>
      <c r="K38" s="40" t="s">
        <v>9</v>
      </c>
      <c r="L38" s="7"/>
      <c r="M38" s="25"/>
      <c r="N38" s="15"/>
      <c r="O38" s="11"/>
      <c r="P38" s="11"/>
      <c r="Q38" s="7"/>
      <c r="R38" s="11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</row>
    <row r="39" spans="1:86" s="9" customFormat="1" ht="22.5" x14ac:dyDescent="0.2">
      <c r="A39" s="43" t="s">
        <v>64</v>
      </c>
      <c r="B39" s="44">
        <v>20</v>
      </c>
      <c r="C39" s="35">
        <v>2.79</v>
      </c>
      <c r="D39" s="36">
        <f t="shared" ref="D39:D73" si="5">C39/B39*1000</f>
        <v>139.5</v>
      </c>
      <c r="E39" s="37">
        <f t="shared" si="1"/>
        <v>0.94860000000000011</v>
      </c>
      <c r="F39" s="36">
        <f t="shared" si="2"/>
        <v>47.430000000000007</v>
      </c>
      <c r="G39" s="36">
        <f t="shared" si="3"/>
        <v>1.1819999999999999</v>
      </c>
      <c r="H39" s="36">
        <v>59.1</v>
      </c>
      <c r="I39" s="36">
        <v>130.6</v>
      </c>
      <c r="J39" s="37">
        <f t="shared" si="4"/>
        <v>2.6120000000000001</v>
      </c>
      <c r="K39" s="40" t="s">
        <v>9</v>
      </c>
      <c r="L39" s="7"/>
      <c r="M39" s="25"/>
      <c r="N39" s="15"/>
      <c r="O39" s="11"/>
      <c r="P39" s="11"/>
      <c r="Q39" s="7"/>
      <c r="R39" s="11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</row>
    <row r="40" spans="1:86" s="9" customFormat="1" ht="22.5" x14ac:dyDescent="0.2">
      <c r="A40" s="43" t="s">
        <v>149</v>
      </c>
      <c r="B40" s="44">
        <v>20</v>
      </c>
      <c r="C40" s="35">
        <v>4.9000000000000004</v>
      </c>
      <c r="D40" s="36">
        <f t="shared" si="5"/>
        <v>245.00000000000003</v>
      </c>
      <c r="E40" s="37">
        <f>C40*34%</f>
        <v>1.6660000000000001</v>
      </c>
      <c r="F40" s="36">
        <f t="shared" si="2"/>
        <v>83.300000000000011</v>
      </c>
      <c r="G40" s="36">
        <f t="shared" si="3"/>
        <v>1.1819999999999999</v>
      </c>
      <c r="H40" s="36">
        <v>59.1</v>
      </c>
      <c r="I40" s="36">
        <f>F40+H40</f>
        <v>142.4</v>
      </c>
      <c r="J40" s="37">
        <f t="shared" si="4"/>
        <v>2.8479999999999999</v>
      </c>
      <c r="K40" s="40" t="s">
        <v>9</v>
      </c>
      <c r="L40" s="7"/>
      <c r="M40" s="25"/>
      <c r="N40" s="7"/>
      <c r="O40" s="11"/>
      <c r="P40" s="11"/>
      <c r="Q40" s="7"/>
      <c r="R40" s="11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</row>
    <row r="41" spans="1:86" s="9" customFormat="1" ht="22.5" x14ac:dyDescent="0.2">
      <c r="A41" s="43" t="s">
        <v>297</v>
      </c>
      <c r="B41" s="44">
        <v>20</v>
      </c>
      <c r="C41" s="35">
        <v>4.9000000000000004</v>
      </c>
      <c r="D41" s="36">
        <f t="shared" si="5"/>
        <v>245.00000000000003</v>
      </c>
      <c r="E41" s="37">
        <f t="shared" si="1"/>
        <v>1.6660000000000001</v>
      </c>
      <c r="F41" s="36">
        <f t="shared" si="2"/>
        <v>83.300000000000011</v>
      </c>
      <c r="G41" s="36">
        <f t="shared" si="3"/>
        <v>1.1819999999999999</v>
      </c>
      <c r="H41" s="36">
        <v>59.1</v>
      </c>
      <c r="I41" s="36">
        <f>F41+H41</f>
        <v>142.4</v>
      </c>
      <c r="J41" s="37">
        <f t="shared" si="4"/>
        <v>2.8479999999999999</v>
      </c>
      <c r="K41" s="40" t="s">
        <v>9</v>
      </c>
      <c r="L41" s="7"/>
      <c r="M41" s="25"/>
      <c r="N41" s="7"/>
      <c r="O41" s="11"/>
      <c r="P41" s="11"/>
      <c r="Q41" s="7"/>
      <c r="R41" s="11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</row>
    <row r="42" spans="1:86" s="9" customFormat="1" ht="22.5" x14ac:dyDescent="0.2">
      <c r="A42" s="43" t="s">
        <v>150</v>
      </c>
      <c r="B42" s="44">
        <v>20</v>
      </c>
      <c r="C42" s="35">
        <v>4.9000000000000004</v>
      </c>
      <c r="D42" s="36">
        <f t="shared" si="5"/>
        <v>245.00000000000003</v>
      </c>
      <c r="E42" s="37">
        <f t="shared" si="1"/>
        <v>1.6660000000000001</v>
      </c>
      <c r="F42" s="36">
        <f t="shared" si="2"/>
        <v>83.300000000000011</v>
      </c>
      <c r="G42" s="36">
        <f t="shared" si="3"/>
        <v>1.1819999999999999</v>
      </c>
      <c r="H42" s="36">
        <v>59.1</v>
      </c>
      <c r="I42" s="36">
        <f>F42+H42</f>
        <v>142.4</v>
      </c>
      <c r="J42" s="37">
        <f t="shared" si="4"/>
        <v>2.8479999999999999</v>
      </c>
      <c r="K42" s="40" t="s">
        <v>9</v>
      </c>
      <c r="L42" s="7"/>
      <c r="M42" s="25"/>
      <c r="N42" s="7"/>
      <c r="O42" s="11"/>
      <c r="P42" s="11"/>
      <c r="Q42" s="7"/>
      <c r="R42" s="11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</row>
    <row r="43" spans="1:86" s="9" customFormat="1" ht="26.25" customHeight="1" x14ac:dyDescent="0.2">
      <c r="A43" s="43" t="s">
        <v>176</v>
      </c>
      <c r="B43" s="44">
        <v>24</v>
      </c>
      <c r="C43" s="35">
        <v>3.38</v>
      </c>
      <c r="D43" s="36">
        <f t="shared" si="5"/>
        <v>140.83333333333334</v>
      </c>
      <c r="E43" s="37">
        <f t="shared" si="1"/>
        <v>1.1492</v>
      </c>
      <c r="F43" s="36">
        <f t="shared" si="2"/>
        <v>47.88333333333334</v>
      </c>
      <c r="G43" s="36">
        <f t="shared" si="3"/>
        <v>1.4184000000000001</v>
      </c>
      <c r="H43" s="36">
        <v>59.1</v>
      </c>
      <c r="I43" s="36">
        <v>130.6</v>
      </c>
      <c r="J43" s="37">
        <f t="shared" si="4"/>
        <v>3.1343999999999999</v>
      </c>
      <c r="K43" s="40" t="s">
        <v>9</v>
      </c>
      <c r="L43" s="7"/>
      <c r="M43" s="25"/>
      <c r="N43" s="7"/>
      <c r="O43" s="11"/>
      <c r="P43" s="11"/>
      <c r="Q43" s="7"/>
      <c r="R43" s="11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</row>
    <row r="44" spans="1:86" s="9" customFormat="1" ht="22.5" x14ac:dyDescent="0.2">
      <c r="A44" s="43" t="s">
        <v>151</v>
      </c>
      <c r="B44" s="44">
        <v>20</v>
      </c>
      <c r="C44" s="35">
        <v>4.9000000000000004</v>
      </c>
      <c r="D44" s="36">
        <f t="shared" si="5"/>
        <v>245.00000000000003</v>
      </c>
      <c r="E44" s="37">
        <f t="shared" si="1"/>
        <v>1.6660000000000001</v>
      </c>
      <c r="F44" s="36">
        <f t="shared" si="2"/>
        <v>83.300000000000011</v>
      </c>
      <c r="G44" s="36">
        <f t="shared" si="3"/>
        <v>1.1819999999999999</v>
      </c>
      <c r="H44" s="36">
        <v>59.1</v>
      </c>
      <c r="I44" s="36">
        <f>F44+H44</f>
        <v>142.4</v>
      </c>
      <c r="J44" s="37">
        <f t="shared" si="4"/>
        <v>2.8479999999999999</v>
      </c>
      <c r="K44" s="40" t="s">
        <v>9</v>
      </c>
      <c r="L44" s="7"/>
      <c r="M44" s="25"/>
      <c r="N44" s="7"/>
      <c r="O44" s="11"/>
      <c r="P44" s="11"/>
      <c r="Q44" s="7"/>
      <c r="R44" s="11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</row>
    <row r="45" spans="1:86" s="9" customFormat="1" ht="22.5" customHeight="1" x14ac:dyDescent="0.2">
      <c r="A45" s="43" t="s">
        <v>127</v>
      </c>
      <c r="B45" s="44">
        <v>20</v>
      </c>
      <c r="C45" s="35">
        <v>2.65</v>
      </c>
      <c r="D45" s="36">
        <f t="shared" si="5"/>
        <v>132.5</v>
      </c>
      <c r="E45" s="37">
        <f t="shared" si="1"/>
        <v>0.90100000000000002</v>
      </c>
      <c r="F45" s="36">
        <f t="shared" si="2"/>
        <v>45.050000000000004</v>
      </c>
      <c r="G45" s="36">
        <f t="shared" si="3"/>
        <v>1.1819999999999999</v>
      </c>
      <c r="H45" s="36">
        <v>59.1</v>
      </c>
      <c r="I45" s="36">
        <v>130.6</v>
      </c>
      <c r="J45" s="37">
        <f t="shared" si="4"/>
        <v>2.6120000000000001</v>
      </c>
      <c r="K45" s="40" t="s">
        <v>9</v>
      </c>
      <c r="L45" s="7"/>
      <c r="M45" s="25"/>
      <c r="N45" s="15"/>
      <c r="O45" s="11"/>
      <c r="P45" s="11"/>
      <c r="Q45" s="7"/>
      <c r="R45" s="11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</row>
    <row r="46" spans="1:86" s="9" customFormat="1" ht="22.5" x14ac:dyDescent="0.2">
      <c r="A46" s="45" t="s">
        <v>298</v>
      </c>
      <c r="B46" s="44">
        <v>20</v>
      </c>
      <c r="C46" s="35">
        <v>4.9000000000000004</v>
      </c>
      <c r="D46" s="36">
        <f t="shared" si="5"/>
        <v>245.00000000000003</v>
      </c>
      <c r="E46" s="37">
        <f t="shared" si="1"/>
        <v>1.6660000000000001</v>
      </c>
      <c r="F46" s="36">
        <f t="shared" si="2"/>
        <v>83.300000000000011</v>
      </c>
      <c r="G46" s="36">
        <f t="shared" si="3"/>
        <v>1.1819999999999999</v>
      </c>
      <c r="H46" s="36">
        <v>59.1</v>
      </c>
      <c r="I46" s="36">
        <f>F46+H46</f>
        <v>142.4</v>
      </c>
      <c r="J46" s="37">
        <f t="shared" si="4"/>
        <v>2.8479999999999999</v>
      </c>
      <c r="K46" s="40" t="s">
        <v>9</v>
      </c>
      <c r="L46" s="7"/>
      <c r="M46" s="25"/>
      <c r="N46" s="10"/>
      <c r="O46" s="11"/>
      <c r="P46" s="11"/>
      <c r="Q46" s="7"/>
      <c r="R46" s="11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</row>
    <row r="47" spans="1:86" s="9" customFormat="1" ht="30" customHeight="1" x14ac:dyDescent="0.2">
      <c r="A47" s="45" t="s">
        <v>299</v>
      </c>
      <c r="B47" s="44">
        <v>20</v>
      </c>
      <c r="C47" s="35">
        <v>4.9000000000000004</v>
      </c>
      <c r="D47" s="36">
        <f t="shared" si="5"/>
        <v>245.00000000000003</v>
      </c>
      <c r="E47" s="37">
        <f t="shared" si="1"/>
        <v>1.6660000000000001</v>
      </c>
      <c r="F47" s="36">
        <f t="shared" si="2"/>
        <v>83.300000000000011</v>
      </c>
      <c r="G47" s="36">
        <f t="shared" si="3"/>
        <v>1.1819999999999999</v>
      </c>
      <c r="H47" s="36">
        <v>59.1</v>
      </c>
      <c r="I47" s="36">
        <f>F47+H47</f>
        <v>142.4</v>
      </c>
      <c r="J47" s="37">
        <f t="shared" si="4"/>
        <v>2.8479999999999999</v>
      </c>
      <c r="K47" s="40" t="s">
        <v>9</v>
      </c>
      <c r="L47" s="7"/>
      <c r="M47" s="25"/>
      <c r="N47" s="7"/>
      <c r="O47" s="11"/>
      <c r="P47" s="11"/>
      <c r="Q47" s="7"/>
      <c r="R47" s="11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</row>
    <row r="48" spans="1:86" s="9" customFormat="1" ht="29.25" customHeight="1" x14ac:dyDescent="0.2">
      <c r="A48" s="45" t="s">
        <v>191</v>
      </c>
      <c r="B48" s="44">
        <v>20</v>
      </c>
      <c r="C48" s="35">
        <v>3.58</v>
      </c>
      <c r="D48" s="36">
        <f t="shared" si="5"/>
        <v>179</v>
      </c>
      <c r="E48" s="37">
        <f t="shared" si="1"/>
        <v>1.2172000000000001</v>
      </c>
      <c r="F48" s="36">
        <f t="shared" si="2"/>
        <v>60.860000000000007</v>
      </c>
      <c r="G48" s="36">
        <f t="shared" si="3"/>
        <v>1.1819999999999999</v>
      </c>
      <c r="H48" s="36">
        <v>59.1</v>
      </c>
      <c r="I48" s="36">
        <v>130.6</v>
      </c>
      <c r="J48" s="37">
        <f t="shared" si="4"/>
        <v>2.6120000000000001</v>
      </c>
      <c r="K48" s="40" t="s">
        <v>9</v>
      </c>
      <c r="L48" s="7"/>
      <c r="M48" s="25"/>
      <c r="N48" s="7"/>
      <c r="O48" s="11"/>
      <c r="P48" s="11"/>
      <c r="Q48" s="7"/>
      <c r="R48" s="11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</row>
    <row r="49" spans="1:86" s="9" customFormat="1" ht="22.5" x14ac:dyDescent="0.2">
      <c r="A49" s="43" t="s">
        <v>35</v>
      </c>
      <c r="B49" s="44">
        <v>20</v>
      </c>
      <c r="C49" s="35">
        <v>2.79</v>
      </c>
      <c r="D49" s="36">
        <f t="shared" si="5"/>
        <v>139.5</v>
      </c>
      <c r="E49" s="37">
        <f t="shared" si="1"/>
        <v>0.94860000000000011</v>
      </c>
      <c r="F49" s="36">
        <f t="shared" si="2"/>
        <v>47.430000000000007</v>
      </c>
      <c r="G49" s="36">
        <f t="shared" si="3"/>
        <v>1.1819999999999999</v>
      </c>
      <c r="H49" s="36">
        <v>59.1</v>
      </c>
      <c r="I49" s="36">
        <v>130.6</v>
      </c>
      <c r="J49" s="37">
        <f t="shared" si="4"/>
        <v>2.6120000000000001</v>
      </c>
      <c r="K49" s="40" t="s">
        <v>9</v>
      </c>
      <c r="L49" s="7"/>
      <c r="M49" s="25"/>
      <c r="N49" s="15"/>
      <c r="O49" s="11"/>
      <c r="P49" s="11"/>
      <c r="Q49" s="7"/>
      <c r="R49" s="11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</row>
    <row r="50" spans="1:86" s="9" customFormat="1" ht="22.5" x14ac:dyDescent="0.2">
      <c r="A50" s="43" t="s">
        <v>148</v>
      </c>
      <c r="B50" s="44">
        <v>20</v>
      </c>
      <c r="C50" s="35">
        <v>3.05</v>
      </c>
      <c r="D50" s="36">
        <f t="shared" si="5"/>
        <v>152.5</v>
      </c>
      <c r="E50" s="37">
        <f t="shared" si="1"/>
        <v>1.0369999999999999</v>
      </c>
      <c r="F50" s="36">
        <f t="shared" si="2"/>
        <v>51.85</v>
      </c>
      <c r="G50" s="36">
        <f t="shared" si="3"/>
        <v>1.1819999999999999</v>
      </c>
      <c r="H50" s="36">
        <v>59.1</v>
      </c>
      <c r="I50" s="36">
        <v>130.6</v>
      </c>
      <c r="J50" s="37">
        <f t="shared" si="4"/>
        <v>2.6120000000000001</v>
      </c>
      <c r="K50" s="40" t="s">
        <v>9</v>
      </c>
      <c r="L50" s="7"/>
      <c r="M50" s="25"/>
      <c r="N50" s="7"/>
      <c r="O50" s="11"/>
      <c r="P50" s="11"/>
      <c r="Q50" s="7"/>
      <c r="R50" s="11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</row>
    <row r="51" spans="1:86" s="9" customFormat="1" ht="22.5" x14ac:dyDescent="0.2">
      <c r="A51" s="43" t="s">
        <v>152</v>
      </c>
      <c r="B51" s="44">
        <v>20</v>
      </c>
      <c r="C51" s="35">
        <v>3.05</v>
      </c>
      <c r="D51" s="36">
        <f t="shared" si="5"/>
        <v>152.5</v>
      </c>
      <c r="E51" s="37">
        <f t="shared" si="1"/>
        <v>1.0369999999999999</v>
      </c>
      <c r="F51" s="36">
        <f t="shared" si="2"/>
        <v>51.85</v>
      </c>
      <c r="G51" s="36">
        <f t="shared" si="3"/>
        <v>1.1819999999999999</v>
      </c>
      <c r="H51" s="36">
        <v>59.1</v>
      </c>
      <c r="I51" s="36">
        <v>130.6</v>
      </c>
      <c r="J51" s="37">
        <f t="shared" si="4"/>
        <v>2.6120000000000001</v>
      </c>
      <c r="K51" s="40" t="s">
        <v>9</v>
      </c>
      <c r="L51" s="7"/>
      <c r="M51" s="25"/>
      <c r="N51" s="7"/>
      <c r="O51" s="11"/>
      <c r="P51" s="11"/>
      <c r="Q51" s="7"/>
      <c r="R51" s="11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</row>
    <row r="52" spans="1:86" s="9" customFormat="1" ht="24.75" customHeight="1" x14ac:dyDescent="0.2">
      <c r="A52" s="45" t="s">
        <v>300</v>
      </c>
      <c r="B52" s="44">
        <v>20</v>
      </c>
      <c r="C52" s="35">
        <v>4.9000000000000004</v>
      </c>
      <c r="D52" s="36">
        <f t="shared" si="5"/>
        <v>245.00000000000003</v>
      </c>
      <c r="E52" s="37">
        <f t="shared" si="1"/>
        <v>1.6660000000000001</v>
      </c>
      <c r="F52" s="36">
        <f t="shared" si="2"/>
        <v>83.300000000000011</v>
      </c>
      <c r="G52" s="36">
        <f t="shared" si="3"/>
        <v>1.1819999999999999</v>
      </c>
      <c r="H52" s="36">
        <v>59.1</v>
      </c>
      <c r="I52" s="36">
        <f>F52+H52</f>
        <v>142.4</v>
      </c>
      <c r="J52" s="37">
        <f t="shared" si="4"/>
        <v>2.8479999999999999</v>
      </c>
      <c r="K52" s="40" t="s">
        <v>9</v>
      </c>
      <c r="L52" s="7"/>
      <c r="M52" s="25"/>
      <c r="N52" s="7"/>
      <c r="O52" s="11"/>
      <c r="P52" s="11"/>
      <c r="Q52" s="7"/>
      <c r="R52" s="11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</row>
    <row r="53" spans="1:86" s="9" customFormat="1" ht="25.5" customHeight="1" x14ac:dyDescent="0.2">
      <c r="A53" s="45" t="s">
        <v>301</v>
      </c>
      <c r="B53" s="44">
        <v>20</v>
      </c>
      <c r="C53" s="35">
        <v>3.05</v>
      </c>
      <c r="D53" s="36">
        <f t="shared" si="5"/>
        <v>152.5</v>
      </c>
      <c r="E53" s="37">
        <f t="shared" si="1"/>
        <v>1.0369999999999999</v>
      </c>
      <c r="F53" s="36">
        <f t="shared" si="2"/>
        <v>51.85</v>
      </c>
      <c r="G53" s="36">
        <f t="shared" si="3"/>
        <v>1.1819999999999999</v>
      </c>
      <c r="H53" s="36">
        <v>59.1</v>
      </c>
      <c r="I53" s="36">
        <v>130.6</v>
      </c>
      <c r="J53" s="37">
        <f t="shared" si="4"/>
        <v>2.6120000000000001</v>
      </c>
      <c r="K53" s="40" t="s">
        <v>9</v>
      </c>
      <c r="L53" s="7"/>
      <c r="M53" s="25"/>
      <c r="N53" s="7"/>
      <c r="O53" s="11"/>
      <c r="P53" s="11"/>
      <c r="Q53" s="7"/>
      <c r="R53" s="11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</row>
    <row r="54" spans="1:86" s="9" customFormat="1" ht="25.5" customHeight="1" x14ac:dyDescent="0.2">
      <c r="A54" s="41" t="s">
        <v>302</v>
      </c>
      <c r="B54" s="44">
        <v>20</v>
      </c>
      <c r="C54" s="35">
        <v>3.32</v>
      </c>
      <c r="D54" s="36">
        <f t="shared" si="5"/>
        <v>165.99999999999997</v>
      </c>
      <c r="E54" s="37">
        <f t="shared" si="1"/>
        <v>1.1288</v>
      </c>
      <c r="F54" s="36">
        <f t="shared" si="2"/>
        <v>56.44</v>
      </c>
      <c r="G54" s="36">
        <f t="shared" si="3"/>
        <v>1.1819999999999999</v>
      </c>
      <c r="H54" s="36">
        <v>59.1</v>
      </c>
      <c r="I54" s="36">
        <v>130.6</v>
      </c>
      <c r="J54" s="37">
        <f t="shared" si="4"/>
        <v>2.6120000000000001</v>
      </c>
      <c r="K54" s="40" t="s">
        <v>9</v>
      </c>
      <c r="L54" s="7"/>
      <c r="M54" s="25"/>
      <c r="N54" s="7"/>
      <c r="O54" s="11"/>
      <c r="P54" s="11"/>
      <c r="Q54" s="7"/>
      <c r="R54" s="11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</row>
    <row r="55" spans="1:86" s="9" customFormat="1" ht="25.5" customHeight="1" x14ac:dyDescent="0.2">
      <c r="A55" s="41" t="s">
        <v>303</v>
      </c>
      <c r="B55" s="44">
        <v>20</v>
      </c>
      <c r="C55" s="35">
        <v>3.32</v>
      </c>
      <c r="D55" s="36">
        <f t="shared" si="5"/>
        <v>165.99999999999997</v>
      </c>
      <c r="E55" s="37">
        <f t="shared" si="1"/>
        <v>1.1288</v>
      </c>
      <c r="F55" s="36">
        <f t="shared" si="2"/>
        <v>56.44</v>
      </c>
      <c r="G55" s="36">
        <f t="shared" si="3"/>
        <v>1.1819999999999999</v>
      </c>
      <c r="H55" s="36">
        <v>59.1</v>
      </c>
      <c r="I55" s="36">
        <v>130.6</v>
      </c>
      <c r="J55" s="37">
        <f t="shared" si="4"/>
        <v>2.6120000000000001</v>
      </c>
      <c r="K55" s="40" t="s">
        <v>9</v>
      </c>
      <c r="L55" s="7"/>
      <c r="M55" s="25"/>
      <c r="N55" s="7"/>
      <c r="O55" s="11"/>
      <c r="P55" s="11"/>
      <c r="Q55" s="7"/>
      <c r="R55" s="11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</row>
    <row r="56" spans="1:86" s="9" customFormat="1" ht="25.5" customHeight="1" x14ac:dyDescent="0.2">
      <c r="A56" s="41" t="s">
        <v>213</v>
      </c>
      <c r="B56" s="44">
        <v>20</v>
      </c>
      <c r="C56" s="35">
        <v>5</v>
      </c>
      <c r="D56" s="36">
        <f t="shared" si="5"/>
        <v>250</v>
      </c>
      <c r="E56" s="37">
        <f>C56*34%</f>
        <v>1.7000000000000002</v>
      </c>
      <c r="F56" s="36">
        <f>D56*34%</f>
        <v>85</v>
      </c>
      <c r="G56" s="36">
        <f t="shared" si="3"/>
        <v>1.1819999999999999</v>
      </c>
      <c r="H56" s="36">
        <v>59.1</v>
      </c>
      <c r="I56" s="36">
        <f>F56+H56</f>
        <v>144.1</v>
      </c>
      <c r="J56" s="37">
        <f t="shared" si="4"/>
        <v>2.8820000000000001</v>
      </c>
      <c r="K56" s="40" t="s">
        <v>9</v>
      </c>
      <c r="L56" s="7"/>
      <c r="M56" s="25"/>
      <c r="N56" s="7"/>
      <c r="O56" s="11"/>
      <c r="P56" s="11"/>
      <c r="Q56" s="7"/>
      <c r="R56" s="11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</row>
    <row r="57" spans="1:86" s="9" customFormat="1" ht="25.5" customHeight="1" x14ac:dyDescent="0.2">
      <c r="A57" s="41" t="s">
        <v>214</v>
      </c>
      <c r="B57" s="44">
        <v>20</v>
      </c>
      <c r="C57" s="35">
        <v>5</v>
      </c>
      <c r="D57" s="36">
        <f t="shared" si="5"/>
        <v>250</v>
      </c>
      <c r="E57" s="37">
        <f t="shared" si="1"/>
        <v>1.7000000000000002</v>
      </c>
      <c r="F57" s="36">
        <f t="shared" si="2"/>
        <v>85</v>
      </c>
      <c r="G57" s="36">
        <f t="shared" si="3"/>
        <v>1.1819999999999999</v>
      </c>
      <c r="H57" s="36">
        <v>59.1</v>
      </c>
      <c r="I57" s="36">
        <f>F57+H57</f>
        <v>144.1</v>
      </c>
      <c r="J57" s="37">
        <f t="shared" si="4"/>
        <v>2.8820000000000001</v>
      </c>
      <c r="K57" s="40" t="s">
        <v>9</v>
      </c>
      <c r="L57" s="7"/>
      <c r="M57" s="25"/>
      <c r="N57" s="7"/>
      <c r="O57" s="11"/>
      <c r="P57" s="11"/>
      <c r="Q57" s="7"/>
      <c r="R57" s="11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</row>
    <row r="58" spans="1:86" s="9" customFormat="1" ht="25.5" customHeight="1" x14ac:dyDescent="0.2">
      <c r="A58" s="41" t="s">
        <v>215</v>
      </c>
      <c r="B58" s="44">
        <v>20</v>
      </c>
      <c r="C58" s="35">
        <v>3.58</v>
      </c>
      <c r="D58" s="36">
        <f t="shared" si="5"/>
        <v>179</v>
      </c>
      <c r="E58" s="37">
        <f t="shared" si="1"/>
        <v>1.2172000000000001</v>
      </c>
      <c r="F58" s="36">
        <f t="shared" si="2"/>
        <v>60.860000000000007</v>
      </c>
      <c r="G58" s="36">
        <f t="shared" si="3"/>
        <v>1.1819999999999999</v>
      </c>
      <c r="H58" s="36">
        <v>59.1</v>
      </c>
      <c r="I58" s="36">
        <v>130.6</v>
      </c>
      <c r="J58" s="37">
        <f t="shared" si="4"/>
        <v>2.6120000000000001</v>
      </c>
      <c r="K58" s="40" t="s">
        <v>9</v>
      </c>
      <c r="L58" s="7"/>
      <c r="M58" s="25"/>
      <c r="N58" s="7"/>
      <c r="O58" s="11"/>
      <c r="P58" s="11"/>
      <c r="Q58" s="7"/>
      <c r="R58" s="11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</row>
    <row r="59" spans="1:86" s="9" customFormat="1" ht="25.5" customHeight="1" x14ac:dyDescent="0.2">
      <c r="A59" s="41" t="s">
        <v>304</v>
      </c>
      <c r="B59" s="44">
        <v>20</v>
      </c>
      <c r="C59" s="35">
        <v>5</v>
      </c>
      <c r="D59" s="36">
        <f t="shared" si="5"/>
        <v>250</v>
      </c>
      <c r="E59" s="37">
        <f t="shared" si="1"/>
        <v>1.7000000000000002</v>
      </c>
      <c r="F59" s="36">
        <f t="shared" si="2"/>
        <v>85</v>
      </c>
      <c r="G59" s="36">
        <f t="shared" si="3"/>
        <v>1.1819999999999999</v>
      </c>
      <c r="H59" s="36">
        <v>59.1</v>
      </c>
      <c r="I59" s="36">
        <f t="shared" ref="I59:I69" si="6">F59+H59</f>
        <v>144.1</v>
      </c>
      <c r="J59" s="37">
        <f t="shared" si="4"/>
        <v>2.8820000000000001</v>
      </c>
      <c r="K59" s="40" t="s">
        <v>9</v>
      </c>
      <c r="L59" s="7"/>
      <c r="M59" s="25"/>
      <c r="N59" s="10"/>
      <c r="O59" s="11"/>
      <c r="P59" s="11"/>
      <c r="Q59" s="7"/>
      <c r="R59" s="11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</row>
    <row r="60" spans="1:86" s="9" customFormat="1" ht="25.5" customHeight="1" x14ac:dyDescent="0.2">
      <c r="A60" s="41" t="s">
        <v>305</v>
      </c>
      <c r="B60" s="44">
        <v>20</v>
      </c>
      <c r="C60" s="35">
        <v>5</v>
      </c>
      <c r="D60" s="36">
        <f t="shared" si="5"/>
        <v>250</v>
      </c>
      <c r="E60" s="37">
        <f t="shared" si="1"/>
        <v>1.7000000000000002</v>
      </c>
      <c r="F60" s="36">
        <f t="shared" si="2"/>
        <v>85</v>
      </c>
      <c r="G60" s="36">
        <f t="shared" si="3"/>
        <v>1.1819999999999999</v>
      </c>
      <c r="H60" s="36">
        <v>59.1</v>
      </c>
      <c r="I60" s="36">
        <f t="shared" si="6"/>
        <v>144.1</v>
      </c>
      <c r="J60" s="37">
        <f t="shared" si="4"/>
        <v>2.8820000000000001</v>
      </c>
      <c r="K60" s="40" t="s">
        <v>9</v>
      </c>
      <c r="L60" s="7"/>
      <c r="M60" s="25"/>
      <c r="N60" s="7"/>
      <c r="O60" s="11"/>
      <c r="P60" s="11"/>
      <c r="Q60" s="7"/>
      <c r="R60" s="11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</row>
    <row r="61" spans="1:86" s="9" customFormat="1" ht="25.5" customHeight="1" x14ac:dyDescent="0.2">
      <c r="A61" s="41" t="s">
        <v>306</v>
      </c>
      <c r="B61" s="44">
        <v>20</v>
      </c>
      <c r="C61" s="35">
        <v>5</v>
      </c>
      <c r="D61" s="36">
        <f t="shared" si="5"/>
        <v>250</v>
      </c>
      <c r="E61" s="37">
        <f t="shared" si="1"/>
        <v>1.7000000000000002</v>
      </c>
      <c r="F61" s="36">
        <f t="shared" si="2"/>
        <v>85</v>
      </c>
      <c r="G61" s="36">
        <f t="shared" si="3"/>
        <v>1.1819999999999999</v>
      </c>
      <c r="H61" s="36">
        <v>59.1</v>
      </c>
      <c r="I61" s="36">
        <f t="shared" si="6"/>
        <v>144.1</v>
      </c>
      <c r="J61" s="37">
        <f t="shared" si="4"/>
        <v>2.8820000000000001</v>
      </c>
      <c r="K61" s="40" t="s">
        <v>9</v>
      </c>
      <c r="L61" s="7"/>
      <c r="M61" s="25"/>
      <c r="N61" s="7"/>
      <c r="O61" s="11"/>
      <c r="P61" s="11"/>
      <c r="Q61" s="7"/>
      <c r="R61" s="11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</row>
    <row r="62" spans="1:86" s="9" customFormat="1" ht="25.5" customHeight="1" x14ac:dyDescent="0.2">
      <c r="A62" s="41" t="s">
        <v>307</v>
      </c>
      <c r="B62" s="44">
        <v>20</v>
      </c>
      <c r="C62" s="35">
        <v>4.38</v>
      </c>
      <c r="D62" s="36">
        <f>C62/B62*1000</f>
        <v>219</v>
      </c>
      <c r="E62" s="37">
        <f>C62*34%</f>
        <v>1.4892000000000001</v>
      </c>
      <c r="F62" s="36">
        <f>D62*34%</f>
        <v>74.460000000000008</v>
      </c>
      <c r="G62" s="36">
        <f>H62/1000*B62</f>
        <v>1.1819999999999999</v>
      </c>
      <c r="H62" s="36">
        <v>59.1</v>
      </c>
      <c r="I62" s="36">
        <f>F62+H62</f>
        <v>133.56</v>
      </c>
      <c r="J62" s="37">
        <f>I62/1000*B62</f>
        <v>2.6712000000000002</v>
      </c>
      <c r="K62" s="40" t="s">
        <v>9</v>
      </c>
      <c r="L62" s="7"/>
      <c r="M62" s="25"/>
      <c r="N62" s="7"/>
      <c r="O62" s="11"/>
      <c r="P62" s="11"/>
      <c r="Q62" s="7"/>
      <c r="R62" s="11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</row>
    <row r="63" spans="1:86" s="9" customFormat="1" ht="25.5" customHeight="1" x14ac:dyDescent="0.2">
      <c r="A63" s="41" t="s">
        <v>308</v>
      </c>
      <c r="B63" s="44">
        <v>20</v>
      </c>
      <c r="C63" s="35">
        <v>4.38</v>
      </c>
      <c r="D63" s="36">
        <f t="shared" si="5"/>
        <v>219</v>
      </c>
      <c r="E63" s="37">
        <f t="shared" si="1"/>
        <v>1.4892000000000001</v>
      </c>
      <c r="F63" s="36">
        <f t="shared" si="2"/>
        <v>74.460000000000008</v>
      </c>
      <c r="G63" s="36">
        <f t="shared" si="3"/>
        <v>1.1819999999999999</v>
      </c>
      <c r="H63" s="36">
        <v>59.1</v>
      </c>
      <c r="I63" s="36">
        <f>F63+H63</f>
        <v>133.56</v>
      </c>
      <c r="J63" s="37">
        <f>I63/1000*B63</f>
        <v>2.6712000000000002</v>
      </c>
      <c r="K63" s="40" t="s">
        <v>9</v>
      </c>
      <c r="L63" s="7"/>
      <c r="M63" s="25"/>
      <c r="N63" s="7"/>
      <c r="O63" s="11"/>
      <c r="P63" s="11"/>
      <c r="Q63" s="7"/>
      <c r="R63" s="11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</row>
    <row r="64" spans="1:86" s="9" customFormat="1" ht="27.75" customHeight="1" x14ac:dyDescent="0.2">
      <c r="A64" s="41" t="s">
        <v>309</v>
      </c>
      <c r="B64" s="44">
        <v>20</v>
      </c>
      <c r="C64" s="35">
        <v>4.38</v>
      </c>
      <c r="D64" s="36">
        <f t="shared" si="5"/>
        <v>219</v>
      </c>
      <c r="E64" s="37">
        <f t="shared" si="1"/>
        <v>1.4892000000000001</v>
      </c>
      <c r="F64" s="36">
        <f t="shared" si="2"/>
        <v>74.460000000000008</v>
      </c>
      <c r="G64" s="36">
        <f t="shared" si="3"/>
        <v>1.1819999999999999</v>
      </c>
      <c r="H64" s="36">
        <v>59.1</v>
      </c>
      <c r="I64" s="36">
        <f t="shared" si="6"/>
        <v>133.56</v>
      </c>
      <c r="J64" s="37">
        <f t="shared" si="4"/>
        <v>2.6712000000000002</v>
      </c>
      <c r="K64" s="40" t="s">
        <v>9</v>
      </c>
      <c r="L64" s="7"/>
      <c r="M64" s="25"/>
      <c r="N64" s="7"/>
      <c r="O64" s="11"/>
      <c r="P64" s="11"/>
      <c r="Q64" s="7"/>
      <c r="R64" s="11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</row>
    <row r="65" spans="1:86" s="9" customFormat="1" ht="29.25" customHeight="1" x14ac:dyDescent="0.2">
      <c r="A65" s="41" t="s">
        <v>310</v>
      </c>
      <c r="B65" s="44">
        <v>20</v>
      </c>
      <c r="C65" s="35">
        <v>4.38</v>
      </c>
      <c r="D65" s="36">
        <f t="shared" si="5"/>
        <v>219</v>
      </c>
      <c r="E65" s="37">
        <f t="shared" si="1"/>
        <v>1.4892000000000001</v>
      </c>
      <c r="F65" s="36">
        <f t="shared" si="2"/>
        <v>74.460000000000008</v>
      </c>
      <c r="G65" s="36">
        <f t="shared" si="3"/>
        <v>1.1819999999999999</v>
      </c>
      <c r="H65" s="36">
        <v>59.1</v>
      </c>
      <c r="I65" s="36">
        <f t="shared" si="6"/>
        <v>133.56</v>
      </c>
      <c r="J65" s="37">
        <f t="shared" si="4"/>
        <v>2.6712000000000002</v>
      </c>
      <c r="K65" s="40" t="s">
        <v>9</v>
      </c>
      <c r="L65" s="7"/>
      <c r="M65" s="25"/>
      <c r="N65" s="7"/>
      <c r="O65" s="11"/>
      <c r="P65" s="11"/>
      <c r="Q65" s="7"/>
      <c r="R65" s="11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</row>
    <row r="66" spans="1:86" s="9" customFormat="1" ht="22.5" x14ac:dyDescent="0.2">
      <c r="A66" s="41" t="s">
        <v>230</v>
      </c>
      <c r="B66" s="44">
        <v>20</v>
      </c>
      <c r="C66" s="35">
        <v>5</v>
      </c>
      <c r="D66" s="36">
        <f t="shared" si="5"/>
        <v>250</v>
      </c>
      <c r="E66" s="37">
        <f t="shared" si="1"/>
        <v>1.7000000000000002</v>
      </c>
      <c r="F66" s="36">
        <f t="shared" si="2"/>
        <v>85</v>
      </c>
      <c r="G66" s="36">
        <f t="shared" si="3"/>
        <v>1.1819999999999999</v>
      </c>
      <c r="H66" s="36">
        <v>59.1</v>
      </c>
      <c r="I66" s="36">
        <f t="shared" si="6"/>
        <v>144.1</v>
      </c>
      <c r="J66" s="37">
        <f t="shared" si="4"/>
        <v>2.8820000000000001</v>
      </c>
      <c r="K66" s="40" t="s">
        <v>9</v>
      </c>
      <c r="L66" s="7"/>
      <c r="M66" s="25"/>
      <c r="N66" s="7"/>
      <c r="O66" s="11"/>
      <c r="P66" s="11"/>
      <c r="Q66" s="7"/>
      <c r="R66" s="11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</row>
    <row r="67" spans="1:86" s="9" customFormat="1" ht="35.25" customHeight="1" x14ac:dyDescent="0.2">
      <c r="A67" s="41" t="s">
        <v>231</v>
      </c>
      <c r="B67" s="44">
        <v>20</v>
      </c>
      <c r="C67" s="35">
        <v>5</v>
      </c>
      <c r="D67" s="36">
        <f t="shared" si="5"/>
        <v>250</v>
      </c>
      <c r="E67" s="37">
        <f t="shared" si="1"/>
        <v>1.7000000000000002</v>
      </c>
      <c r="F67" s="36">
        <f t="shared" si="2"/>
        <v>85</v>
      </c>
      <c r="G67" s="36">
        <f t="shared" si="3"/>
        <v>1.1819999999999999</v>
      </c>
      <c r="H67" s="36">
        <v>59.1</v>
      </c>
      <c r="I67" s="36">
        <f t="shared" si="6"/>
        <v>144.1</v>
      </c>
      <c r="J67" s="37">
        <f t="shared" si="4"/>
        <v>2.8820000000000001</v>
      </c>
      <c r="K67" s="40" t="s">
        <v>9</v>
      </c>
      <c r="L67" s="7"/>
      <c r="M67" s="25"/>
      <c r="N67" s="7"/>
      <c r="O67" s="11"/>
      <c r="P67" s="11"/>
      <c r="Q67" s="7"/>
      <c r="R67" s="11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</row>
    <row r="68" spans="1:86" s="9" customFormat="1" ht="35.25" customHeight="1" x14ac:dyDescent="0.2">
      <c r="A68" s="41" t="s">
        <v>382</v>
      </c>
      <c r="B68" s="44">
        <v>20</v>
      </c>
      <c r="C68" s="35">
        <v>5.2</v>
      </c>
      <c r="D68" s="36">
        <f t="shared" si="5"/>
        <v>260</v>
      </c>
      <c r="E68" s="37">
        <f t="shared" si="1"/>
        <v>1.7680000000000002</v>
      </c>
      <c r="F68" s="36">
        <f t="shared" si="2"/>
        <v>88.4</v>
      </c>
      <c r="G68" s="36">
        <f t="shared" si="3"/>
        <v>1.1819999999999999</v>
      </c>
      <c r="H68" s="36">
        <v>59.1</v>
      </c>
      <c r="I68" s="36">
        <f t="shared" si="6"/>
        <v>147.5</v>
      </c>
      <c r="J68" s="37">
        <f>I68/1000*B68</f>
        <v>2.9499999999999997</v>
      </c>
      <c r="K68" s="40" t="s">
        <v>9</v>
      </c>
      <c r="L68" s="7"/>
      <c r="M68" s="25"/>
      <c r="N68" s="7"/>
      <c r="O68" s="11"/>
      <c r="P68" s="11"/>
      <c r="Q68" s="7"/>
      <c r="R68" s="11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</row>
    <row r="69" spans="1:86" s="9" customFormat="1" ht="35.25" customHeight="1" x14ac:dyDescent="0.2">
      <c r="A69" s="41" t="s">
        <v>383</v>
      </c>
      <c r="B69" s="44">
        <v>20</v>
      </c>
      <c r="C69" s="35">
        <v>5.2</v>
      </c>
      <c r="D69" s="36">
        <f t="shared" si="5"/>
        <v>260</v>
      </c>
      <c r="E69" s="37">
        <f t="shared" si="1"/>
        <v>1.7680000000000002</v>
      </c>
      <c r="F69" s="36">
        <f t="shared" si="2"/>
        <v>88.4</v>
      </c>
      <c r="G69" s="36">
        <f t="shared" si="3"/>
        <v>1.1819999999999999</v>
      </c>
      <c r="H69" s="36">
        <v>59.1</v>
      </c>
      <c r="I69" s="36">
        <f t="shared" si="6"/>
        <v>147.5</v>
      </c>
      <c r="J69" s="37">
        <f t="shared" si="4"/>
        <v>2.9499999999999997</v>
      </c>
      <c r="K69" s="40" t="s">
        <v>9</v>
      </c>
      <c r="L69" s="7"/>
      <c r="M69" s="25"/>
      <c r="N69" s="7"/>
      <c r="O69" s="11"/>
      <c r="P69" s="11"/>
      <c r="Q69" s="7"/>
      <c r="R69" s="11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</row>
    <row r="70" spans="1:86" s="9" customFormat="1" ht="35.25" customHeight="1" x14ac:dyDescent="0.2">
      <c r="A70" s="41" t="s">
        <v>393</v>
      </c>
      <c r="B70" s="44">
        <v>20</v>
      </c>
      <c r="C70" s="35">
        <v>5.5</v>
      </c>
      <c r="D70" s="36">
        <f t="shared" si="5"/>
        <v>275</v>
      </c>
      <c r="E70" s="37">
        <f t="shared" si="1"/>
        <v>1.87</v>
      </c>
      <c r="F70" s="36">
        <f t="shared" si="2"/>
        <v>93.5</v>
      </c>
      <c r="G70" s="36">
        <f t="shared" ref="G70" si="7">H70/1000*B70</f>
        <v>1.1819999999999999</v>
      </c>
      <c r="H70" s="36">
        <v>59.1</v>
      </c>
      <c r="I70" s="36">
        <f t="shared" ref="I70" si="8">F70+H70</f>
        <v>152.6</v>
      </c>
      <c r="J70" s="37">
        <f t="shared" ref="J70" si="9">I70/1000*B70</f>
        <v>3.0519999999999996</v>
      </c>
      <c r="K70" s="40" t="s">
        <v>9</v>
      </c>
      <c r="L70" s="7"/>
      <c r="M70" s="25"/>
      <c r="N70" s="7"/>
      <c r="O70" s="11"/>
      <c r="P70" s="11"/>
      <c r="Q70" s="7"/>
      <c r="R70" s="11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</row>
    <row r="71" spans="1:86" s="9" customFormat="1" ht="22.5" x14ac:dyDescent="0.2">
      <c r="A71" s="43" t="s">
        <v>147</v>
      </c>
      <c r="B71" s="44">
        <v>20</v>
      </c>
      <c r="C71" s="35">
        <v>3.32</v>
      </c>
      <c r="D71" s="36">
        <f t="shared" si="5"/>
        <v>165.99999999999997</v>
      </c>
      <c r="E71" s="37">
        <f t="shared" si="1"/>
        <v>1.1288</v>
      </c>
      <c r="F71" s="36">
        <f t="shared" si="2"/>
        <v>56.44</v>
      </c>
      <c r="G71" s="36">
        <f t="shared" si="3"/>
        <v>1.1819999999999999</v>
      </c>
      <c r="H71" s="36">
        <v>59.1</v>
      </c>
      <c r="I71" s="36">
        <v>130.6</v>
      </c>
      <c r="J71" s="37">
        <f t="shared" si="4"/>
        <v>2.6120000000000001</v>
      </c>
      <c r="K71" s="40" t="s">
        <v>9</v>
      </c>
      <c r="L71" s="7"/>
      <c r="M71" s="25"/>
      <c r="N71" s="7"/>
      <c r="O71" s="11"/>
      <c r="P71" s="11"/>
      <c r="Q71" s="7"/>
      <c r="R71" s="11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</row>
    <row r="72" spans="1:86" s="9" customFormat="1" ht="22.5" x14ac:dyDescent="0.2">
      <c r="A72" s="43" t="s">
        <v>145</v>
      </c>
      <c r="B72" s="44">
        <v>20</v>
      </c>
      <c r="C72" s="35">
        <v>3.05</v>
      </c>
      <c r="D72" s="36">
        <f t="shared" si="5"/>
        <v>152.5</v>
      </c>
      <c r="E72" s="37">
        <f t="shared" si="1"/>
        <v>1.0369999999999999</v>
      </c>
      <c r="F72" s="36">
        <f t="shared" si="2"/>
        <v>51.85</v>
      </c>
      <c r="G72" s="36">
        <f t="shared" si="3"/>
        <v>1.1819999999999999</v>
      </c>
      <c r="H72" s="36">
        <v>59.1</v>
      </c>
      <c r="I72" s="36">
        <v>130.6</v>
      </c>
      <c r="J72" s="37">
        <f t="shared" si="4"/>
        <v>2.6120000000000001</v>
      </c>
      <c r="K72" s="40" t="s">
        <v>9</v>
      </c>
      <c r="L72" s="7"/>
      <c r="M72" s="25"/>
      <c r="N72" s="7"/>
      <c r="O72" s="11"/>
      <c r="P72" s="11"/>
      <c r="Q72" s="7"/>
      <c r="R72" s="11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</row>
    <row r="73" spans="1:86" s="9" customFormat="1" ht="22.5" x14ac:dyDescent="0.2">
      <c r="A73" s="43" t="s">
        <v>144</v>
      </c>
      <c r="B73" s="44">
        <v>20</v>
      </c>
      <c r="C73" s="35">
        <v>3.32</v>
      </c>
      <c r="D73" s="36">
        <f t="shared" si="5"/>
        <v>165.99999999999997</v>
      </c>
      <c r="E73" s="37">
        <f t="shared" si="1"/>
        <v>1.1288</v>
      </c>
      <c r="F73" s="36">
        <f t="shared" si="2"/>
        <v>56.44</v>
      </c>
      <c r="G73" s="36">
        <f t="shared" si="3"/>
        <v>1.1819999999999999</v>
      </c>
      <c r="H73" s="36">
        <v>59.1</v>
      </c>
      <c r="I73" s="36">
        <v>130.6</v>
      </c>
      <c r="J73" s="37">
        <f t="shared" si="4"/>
        <v>2.6120000000000001</v>
      </c>
      <c r="K73" s="40" t="s">
        <v>9</v>
      </c>
      <c r="L73" s="7"/>
      <c r="M73" s="25"/>
      <c r="N73" s="7"/>
      <c r="O73" s="11"/>
      <c r="P73" s="11"/>
      <c r="Q73" s="7"/>
      <c r="R73" s="11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</row>
    <row r="74" spans="1:86" s="9" customFormat="1" ht="22.5" x14ac:dyDescent="0.2">
      <c r="A74" s="43" t="s">
        <v>154</v>
      </c>
      <c r="B74" s="44">
        <v>20</v>
      </c>
      <c r="C74" s="35">
        <v>3.32</v>
      </c>
      <c r="D74" s="36">
        <f t="shared" ref="D74:D107" si="10">C74/B74*1000</f>
        <v>165.99999999999997</v>
      </c>
      <c r="E74" s="37">
        <f t="shared" ref="E74:E139" si="11">C74*34%</f>
        <v>1.1288</v>
      </c>
      <c r="F74" s="36">
        <f t="shared" ref="F74:F139" si="12">D74*34%</f>
        <v>56.44</v>
      </c>
      <c r="G74" s="36">
        <f t="shared" ref="G74:G139" si="13">H74/1000*B74</f>
        <v>1.1819999999999999</v>
      </c>
      <c r="H74" s="36">
        <v>59.1</v>
      </c>
      <c r="I74" s="36">
        <v>130.6</v>
      </c>
      <c r="J74" s="37">
        <f t="shared" ref="J74:J139" si="14">I74/1000*B74</f>
        <v>2.6120000000000001</v>
      </c>
      <c r="K74" s="40" t="s">
        <v>9</v>
      </c>
      <c r="L74" s="7"/>
      <c r="M74" s="25"/>
      <c r="N74" s="7"/>
      <c r="O74" s="11"/>
      <c r="P74" s="11"/>
      <c r="Q74" s="7"/>
      <c r="R74" s="11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</row>
    <row r="75" spans="1:86" s="9" customFormat="1" ht="22.5" x14ac:dyDescent="0.2">
      <c r="A75" s="43" t="s">
        <v>153</v>
      </c>
      <c r="B75" s="44">
        <v>20</v>
      </c>
      <c r="C75" s="35">
        <v>3.32</v>
      </c>
      <c r="D75" s="36">
        <f t="shared" si="10"/>
        <v>165.99999999999997</v>
      </c>
      <c r="E75" s="37">
        <f t="shared" si="11"/>
        <v>1.1288</v>
      </c>
      <c r="F75" s="36">
        <f t="shared" si="12"/>
        <v>56.44</v>
      </c>
      <c r="G75" s="36">
        <f t="shared" si="13"/>
        <v>1.1819999999999999</v>
      </c>
      <c r="H75" s="36">
        <v>59.1</v>
      </c>
      <c r="I75" s="36">
        <v>130.6</v>
      </c>
      <c r="J75" s="37">
        <f t="shared" si="14"/>
        <v>2.6120000000000001</v>
      </c>
      <c r="K75" s="40" t="s">
        <v>9</v>
      </c>
      <c r="L75" s="7"/>
      <c r="M75" s="25"/>
      <c r="N75" s="7"/>
      <c r="O75" s="11"/>
      <c r="P75" s="11"/>
      <c r="Q75" s="7"/>
      <c r="R75" s="11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</row>
    <row r="76" spans="1:86" s="9" customFormat="1" ht="22.5" x14ac:dyDescent="0.2">
      <c r="A76" s="43" t="s">
        <v>155</v>
      </c>
      <c r="B76" s="44">
        <v>20</v>
      </c>
      <c r="C76" s="35">
        <v>3.32</v>
      </c>
      <c r="D76" s="36">
        <f t="shared" si="10"/>
        <v>165.99999999999997</v>
      </c>
      <c r="E76" s="37">
        <f t="shared" si="11"/>
        <v>1.1288</v>
      </c>
      <c r="F76" s="36">
        <f t="shared" si="12"/>
        <v>56.44</v>
      </c>
      <c r="G76" s="36">
        <f t="shared" si="13"/>
        <v>1.1819999999999999</v>
      </c>
      <c r="H76" s="36">
        <v>59.1</v>
      </c>
      <c r="I76" s="36">
        <v>130.6</v>
      </c>
      <c r="J76" s="37">
        <f t="shared" si="14"/>
        <v>2.6120000000000001</v>
      </c>
      <c r="K76" s="40" t="s">
        <v>9</v>
      </c>
      <c r="L76" s="7"/>
      <c r="M76" s="25"/>
      <c r="N76" s="7"/>
      <c r="O76" s="11"/>
      <c r="P76" s="11"/>
      <c r="Q76" s="7"/>
      <c r="R76" s="11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</row>
    <row r="77" spans="1:86" s="9" customFormat="1" ht="22.5" x14ac:dyDescent="0.2">
      <c r="A77" s="43" t="s">
        <v>54</v>
      </c>
      <c r="B77" s="44">
        <v>20</v>
      </c>
      <c r="C77" s="35">
        <v>2.52</v>
      </c>
      <c r="D77" s="36">
        <f t="shared" si="10"/>
        <v>126</v>
      </c>
      <c r="E77" s="37">
        <f t="shared" si="11"/>
        <v>0.85680000000000012</v>
      </c>
      <c r="F77" s="36">
        <f t="shared" si="12"/>
        <v>42.84</v>
      </c>
      <c r="G77" s="36">
        <f t="shared" si="13"/>
        <v>1.1819999999999999</v>
      </c>
      <c r="H77" s="36">
        <v>59.1</v>
      </c>
      <c r="I77" s="36">
        <v>130.6</v>
      </c>
      <c r="J77" s="37">
        <f t="shared" si="14"/>
        <v>2.6120000000000001</v>
      </c>
      <c r="K77" s="40" t="s">
        <v>9</v>
      </c>
      <c r="L77" s="7"/>
      <c r="M77" s="25"/>
      <c r="N77" s="15"/>
      <c r="O77" s="11"/>
      <c r="P77" s="11"/>
      <c r="Q77" s="7"/>
      <c r="R77" s="11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</row>
    <row r="78" spans="1:86" s="9" customFormat="1" ht="22.5" x14ac:dyDescent="0.2">
      <c r="A78" s="43" t="s">
        <v>55</v>
      </c>
      <c r="B78" s="44">
        <v>20</v>
      </c>
      <c r="C78" s="35">
        <v>2.52</v>
      </c>
      <c r="D78" s="36">
        <f t="shared" si="10"/>
        <v>126</v>
      </c>
      <c r="E78" s="37">
        <f t="shared" si="11"/>
        <v>0.85680000000000012</v>
      </c>
      <c r="F78" s="36">
        <f t="shared" si="12"/>
        <v>42.84</v>
      </c>
      <c r="G78" s="36">
        <f t="shared" si="13"/>
        <v>1.1819999999999999</v>
      </c>
      <c r="H78" s="36">
        <v>59.1</v>
      </c>
      <c r="I78" s="36">
        <v>130.6</v>
      </c>
      <c r="J78" s="37">
        <f t="shared" si="14"/>
        <v>2.6120000000000001</v>
      </c>
      <c r="K78" s="40" t="s">
        <v>9</v>
      </c>
      <c r="L78" s="7"/>
      <c r="M78" s="25"/>
      <c r="N78" s="15"/>
      <c r="O78" s="11"/>
      <c r="P78" s="11"/>
      <c r="Q78" s="7"/>
      <c r="R78" s="11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</row>
    <row r="79" spans="1:86" s="9" customFormat="1" ht="22.5" x14ac:dyDescent="0.2">
      <c r="A79" s="43" t="s">
        <v>146</v>
      </c>
      <c r="B79" s="44">
        <v>20</v>
      </c>
      <c r="C79" s="35">
        <v>3.32</v>
      </c>
      <c r="D79" s="36">
        <f t="shared" si="10"/>
        <v>165.99999999999997</v>
      </c>
      <c r="E79" s="37">
        <f t="shared" si="11"/>
        <v>1.1288</v>
      </c>
      <c r="F79" s="36">
        <f t="shared" si="12"/>
        <v>56.44</v>
      </c>
      <c r="G79" s="36">
        <f t="shared" si="13"/>
        <v>1.1819999999999999</v>
      </c>
      <c r="H79" s="36">
        <v>59.1</v>
      </c>
      <c r="I79" s="36">
        <v>130.6</v>
      </c>
      <c r="J79" s="37">
        <f t="shared" si="14"/>
        <v>2.6120000000000001</v>
      </c>
      <c r="K79" s="40" t="s">
        <v>9</v>
      </c>
      <c r="L79" s="7"/>
      <c r="M79" s="25"/>
      <c r="N79" s="7"/>
      <c r="O79" s="11"/>
      <c r="P79" s="11"/>
      <c r="Q79" s="7"/>
      <c r="R79" s="11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</row>
    <row r="80" spans="1:86" s="9" customFormat="1" ht="22.5" x14ac:dyDescent="0.2">
      <c r="A80" s="43" t="s">
        <v>83</v>
      </c>
      <c r="B80" s="44">
        <v>20</v>
      </c>
      <c r="C80" s="35">
        <v>2.79</v>
      </c>
      <c r="D80" s="36">
        <f t="shared" si="10"/>
        <v>139.5</v>
      </c>
      <c r="E80" s="37">
        <f t="shared" si="11"/>
        <v>0.94860000000000011</v>
      </c>
      <c r="F80" s="36">
        <f t="shared" si="12"/>
        <v>47.430000000000007</v>
      </c>
      <c r="G80" s="36">
        <f t="shared" si="13"/>
        <v>1.1819999999999999</v>
      </c>
      <c r="H80" s="36">
        <v>59.1</v>
      </c>
      <c r="I80" s="36">
        <v>130.6</v>
      </c>
      <c r="J80" s="37">
        <f t="shared" si="14"/>
        <v>2.6120000000000001</v>
      </c>
      <c r="K80" s="40" t="s">
        <v>9</v>
      </c>
      <c r="L80" s="7"/>
      <c r="M80" s="25"/>
      <c r="N80" s="15"/>
      <c r="O80" s="11"/>
      <c r="P80" s="11"/>
      <c r="Q80" s="7"/>
      <c r="R80" s="11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</row>
    <row r="81" spans="1:86" s="9" customFormat="1" ht="22.5" x14ac:dyDescent="0.2">
      <c r="A81" s="43" t="s">
        <v>84</v>
      </c>
      <c r="B81" s="44">
        <v>20</v>
      </c>
      <c r="C81" s="35">
        <v>2.79</v>
      </c>
      <c r="D81" s="36">
        <f t="shared" si="10"/>
        <v>139.5</v>
      </c>
      <c r="E81" s="37">
        <f t="shared" si="11"/>
        <v>0.94860000000000011</v>
      </c>
      <c r="F81" s="36">
        <f t="shared" si="12"/>
        <v>47.430000000000007</v>
      </c>
      <c r="G81" s="36">
        <f t="shared" si="13"/>
        <v>1.1819999999999999</v>
      </c>
      <c r="H81" s="36">
        <v>59.1</v>
      </c>
      <c r="I81" s="36">
        <v>130.6</v>
      </c>
      <c r="J81" s="37">
        <f t="shared" si="14"/>
        <v>2.6120000000000001</v>
      </c>
      <c r="K81" s="40" t="s">
        <v>9</v>
      </c>
      <c r="L81" s="7"/>
      <c r="M81" s="25"/>
      <c r="N81" s="15"/>
      <c r="O81" s="11"/>
      <c r="P81" s="11"/>
      <c r="Q81" s="7"/>
      <c r="R81" s="11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</row>
    <row r="82" spans="1:86" s="9" customFormat="1" ht="22.5" x14ac:dyDescent="0.2">
      <c r="A82" s="43" t="s">
        <v>52</v>
      </c>
      <c r="B82" s="44">
        <v>20</v>
      </c>
      <c r="C82" s="35">
        <v>3.32</v>
      </c>
      <c r="D82" s="36">
        <f t="shared" si="10"/>
        <v>165.99999999999997</v>
      </c>
      <c r="E82" s="37">
        <f t="shared" si="11"/>
        <v>1.1288</v>
      </c>
      <c r="F82" s="36">
        <f t="shared" si="12"/>
        <v>56.44</v>
      </c>
      <c r="G82" s="36">
        <f t="shared" si="13"/>
        <v>1.1819999999999999</v>
      </c>
      <c r="H82" s="36">
        <v>59.1</v>
      </c>
      <c r="I82" s="36">
        <v>130.6</v>
      </c>
      <c r="J82" s="37">
        <f t="shared" si="14"/>
        <v>2.6120000000000001</v>
      </c>
      <c r="K82" s="40" t="s">
        <v>9</v>
      </c>
      <c r="L82" s="7"/>
      <c r="M82" s="25"/>
      <c r="N82" s="7"/>
      <c r="O82" s="11"/>
      <c r="P82" s="11"/>
      <c r="Q82" s="7"/>
      <c r="R82" s="11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</row>
    <row r="83" spans="1:86" s="9" customFormat="1" ht="22.5" x14ac:dyDescent="0.2">
      <c r="A83" s="43" t="s">
        <v>85</v>
      </c>
      <c r="B83" s="44">
        <v>20</v>
      </c>
      <c r="C83" s="35">
        <v>3.32</v>
      </c>
      <c r="D83" s="36">
        <f t="shared" si="10"/>
        <v>165.99999999999997</v>
      </c>
      <c r="E83" s="37">
        <f t="shared" si="11"/>
        <v>1.1288</v>
      </c>
      <c r="F83" s="36">
        <f t="shared" si="12"/>
        <v>56.44</v>
      </c>
      <c r="G83" s="36">
        <f t="shared" si="13"/>
        <v>1.1819999999999999</v>
      </c>
      <c r="H83" s="36">
        <v>59.1</v>
      </c>
      <c r="I83" s="36">
        <v>130.6</v>
      </c>
      <c r="J83" s="37">
        <f t="shared" si="14"/>
        <v>2.6120000000000001</v>
      </c>
      <c r="K83" s="40" t="s">
        <v>9</v>
      </c>
      <c r="L83" s="7"/>
      <c r="M83" s="25"/>
      <c r="N83" s="7"/>
      <c r="O83" s="11"/>
      <c r="P83" s="11"/>
      <c r="Q83" s="7"/>
      <c r="R83" s="11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</row>
    <row r="84" spans="1:86" s="9" customFormat="1" ht="22.5" x14ac:dyDescent="0.2">
      <c r="A84" s="43" t="s">
        <v>140</v>
      </c>
      <c r="B84" s="44">
        <v>20</v>
      </c>
      <c r="C84" s="35">
        <v>3.45</v>
      </c>
      <c r="D84" s="36">
        <f t="shared" si="10"/>
        <v>172.50000000000003</v>
      </c>
      <c r="E84" s="37">
        <f t="shared" si="11"/>
        <v>1.173</v>
      </c>
      <c r="F84" s="36">
        <f t="shared" si="12"/>
        <v>58.650000000000013</v>
      </c>
      <c r="G84" s="36">
        <f t="shared" si="13"/>
        <v>1.1819999999999999</v>
      </c>
      <c r="H84" s="36">
        <v>59.1</v>
      </c>
      <c r="I84" s="36">
        <v>130.6</v>
      </c>
      <c r="J84" s="37">
        <f t="shared" si="14"/>
        <v>2.6120000000000001</v>
      </c>
      <c r="K84" s="40" t="s">
        <v>9</v>
      </c>
      <c r="L84" s="7"/>
      <c r="M84" s="25"/>
      <c r="N84" s="7"/>
      <c r="O84" s="11"/>
      <c r="P84" s="11"/>
      <c r="Q84" s="7"/>
      <c r="R84" s="11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</row>
    <row r="85" spans="1:86" s="9" customFormat="1" ht="27" customHeight="1" x14ac:dyDescent="0.2">
      <c r="A85" s="43" t="s">
        <v>182</v>
      </c>
      <c r="B85" s="44">
        <v>20</v>
      </c>
      <c r="C85" s="35">
        <v>3.32</v>
      </c>
      <c r="D85" s="36">
        <f t="shared" si="10"/>
        <v>165.99999999999997</v>
      </c>
      <c r="E85" s="37">
        <f t="shared" si="11"/>
        <v>1.1288</v>
      </c>
      <c r="F85" s="36">
        <f t="shared" si="12"/>
        <v>56.44</v>
      </c>
      <c r="G85" s="36">
        <f t="shared" si="13"/>
        <v>1.1819999999999999</v>
      </c>
      <c r="H85" s="36">
        <v>59.1</v>
      </c>
      <c r="I85" s="36">
        <v>130.6</v>
      </c>
      <c r="J85" s="37">
        <f t="shared" si="14"/>
        <v>2.6120000000000001</v>
      </c>
      <c r="K85" s="40" t="s">
        <v>9</v>
      </c>
      <c r="L85" s="7"/>
      <c r="M85" s="25"/>
      <c r="N85" s="7"/>
      <c r="O85" s="11"/>
      <c r="P85" s="11"/>
      <c r="Q85" s="7"/>
      <c r="R85" s="11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</row>
    <row r="86" spans="1:86" s="9" customFormat="1" ht="26.25" customHeight="1" x14ac:dyDescent="0.2">
      <c r="A86" s="43" t="s">
        <v>183</v>
      </c>
      <c r="B86" s="44">
        <v>20</v>
      </c>
      <c r="C86" s="35">
        <v>3.32</v>
      </c>
      <c r="D86" s="36">
        <f t="shared" si="10"/>
        <v>165.99999999999997</v>
      </c>
      <c r="E86" s="37">
        <f t="shared" si="11"/>
        <v>1.1288</v>
      </c>
      <c r="F86" s="36">
        <f t="shared" si="12"/>
        <v>56.44</v>
      </c>
      <c r="G86" s="36">
        <f t="shared" si="13"/>
        <v>1.1819999999999999</v>
      </c>
      <c r="H86" s="36">
        <v>59.1</v>
      </c>
      <c r="I86" s="36">
        <v>130.6</v>
      </c>
      <c r="J86" s="37">
        <f t="shared" si="14"/>
        <v>2.6120000000000001</v>
      </c>
      <c r="K86" s="40" t="s">
        <v>9</v>
      </c>
      <c r="L86" s="7"/>
      <c r="M86" s="25"/>
      <c r="N86" s="7"/>
      <c r="O86" s="11"/>
      <c r="P86" s="11"/>
      <c r="Q86" s="7"/>
      <c r="R86" s="11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</row>
    <row r="87" spans="1:86" s="9" customFormat="1" ht="24.75" customHeight="1" x14ac:dyDescent="0.2">
      <c r="A87" s="43" t="s">
        <v>169</v>
      </c>
      <c r="B87" s="44">
        <v>20</v>
      </c>
      <c r="C87" s="35">
        <v>3.19</v>
      </c>
      <c r="D87" s="36">
        <f t="shared" si="10"/>
        <v>159.5</v>
      </c>
      <c r="E87" s="37">
        <f t="shared" si="11"/>
        <v>1.0846</v>
      </c>
      <c r="F87" s="36">
        <f t="shared" si="12"/>
        <v>54.230000000000004</v>
      </c>
      <c r="G87" s="36">
        <f t="shared" si="13"/>
        <v>1.1819999999999999</v>
      </c>
      <c r="H87" s="36">
        <v>59.1</v>
      </c>
      <c r="I87" s="36">
        <v>130.6</v>
      </c>
      <c r="J87" s="37">
        <f t="shared" si="14"/>
        <v>2.6120000000000001</v>
      </c>
      <c r="K87" s="40" t="s">
        <v>9</v>
      </c>
      <c r="L87" s="7"/>
      <c r="M87" s="25"/>
      <c r="N87" s="7"/>
      <c r="O87" s="11"/>
      <c r="P87" s="11"/>
      <c r="Q87" s="7"/>
      <c r="R87" s="11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</row>
    <row r="88" spans="1:86" s="9" customFormat="1" ht="24" customHeight="1" x14ac:dyDescent="0.2">
      <c r="A88" s="43" t="s">
        <v>170</v>
      </c>
      <c r="B88" s="44">
        <v>20</v>
      </c>
      <c r="C88" s="35">
        <v>3.19</v>
      </c>
      <c r="D88" s="36">
        <f t="shared" si="10"/>
        <v>159.5</v>
      </c>
      <c r="E88" s="37">
        <f t="shared" si="11"/>
        <v>1.0846</v>
      </c>
      <c r="F88" s="36">
        <f t="shared" si="12"/>
        <v>54.230000000000004</v>
      </c>
      <c r="G88" s="36">
        <f t="shared" si="13"/>
        <v>1.1819999999999999</v>
      </c>
      <c r="H88" s="36">
        <v>59.1</v>
      </c>
      <c r="I88" s="36">
        <v>130.6</v>
      </c>
      <c r="J88" s="37">
        <f t="shared" si="14"/>
        <v>2.6120000000000001</v>
      </c>
      <c r="K88" s="40" t="s">
        <v>9</v>
      </c>
      <c r="L88" s="7"/>
      <c r="M88" s="25"/>
      <c r="N88" s="7"/>
      <c r="O88" s="11"/>
      <c r="P88" s="11"/>
      <c r="Q88" s="7"/>
      <c r="R88" s="11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</row>
    <row r="89" spans="1:86" s="9" customFormat="1" ht="22.5" x14ac:dyDescent="0.2">
      <c r="A89" s="43" t="s">
        <v>21</v>
      </c>
      <c r="B89" s="44">
        <v>20</v>
      </c>
      <c r="C89" s="35">
        <v>3.32</v>
      </c>
      <c r="D89" s="36">
        <f t="shared" si="10"/>
        <v>165.99999999999997</v>
      </c>
      <c r="E89" s="37">
        <f t="shared" si="11"/>
        <v>1.1288</v>
      </c>
      <c r="F89" s="36">
        <f t="shared" si="12"/>
        <v>56.44</v>
      </c>
      <c r="G89" s="36">
        <f t="shared" si="13"/>
        <v>1.1819999999999999</v>
      </c>
      <c r="H89" s="36">
        <v>59.1</v>
      </c>
      <c r="I89" s="36">
        <v>130.6</v>
      </c>
      <c r="J89" s="37">
        <f t="shared" si="14"/>
        <v>2.6120000000000001</v>
      </c>
      <c r="K89" s="40" t="s">
        <v>9</v>
      </c>
      <c r="L89" s="7"/>
      <c r="M89" s="25"/>
      <c r="N89" s="7"/>
      <c r="O89" s="11"/>
      <c r="P89" s="11"/>
      <c r="Q89" s="7"/>
      <c r="R89" s="11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</row>
    <row r="90" spans="1:86" s="9" customFormat="1" ht="22.5" x14ac:dyDescent="0.2">
      <c r="A90" s="43" t="s">
        <v>158</v>
      </c>
      <c r="B90" s="44">
        <v>20</v>
      </c>
      <c r="C90" s="35">
        <v>3.32</v>
      </c>
      <c r="D90" s="36">
        <f t="shared" si="10"/>
        <v>165.99999999999997</v>
      </c>
      <c r="E90" s="37">
        <f t="shared" si="11"/>
        <v>1.1288</v>
      </c>
      <c r="F90" s="36">
        <f t="shared" si="12"/>
        <v>56.44</v>
      </c>
      <c r="G90" s="36">
        <f t="shared" si="13"/>
        <v>1.1819999999999999</v>
      </c>
      <c r="H90" s="36">
        <v>59.1</v>
      </c>
      <c r="I90" s="36">
        <v>130.6</v>
      </c>
      <c r="J90" s="37">
        <f t="shared" si="14"/>
        <v>2.6120000000000001</v>
      </c>
      <c r="K90" s="40" t="s">
        <v>9</v>
      </c>
      <c r="L90" s="7"/>
      <c r="M90" s="25"/>
      <c r="N90" s="7"/>
      <c r="O90" s="11"/>
      <c r="P90" s="11"/>
      <c r="Q90" s="7"/>
      <c r="R90" s="11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</row>
    <row r="91" spans="1:86" s="9" customFormat="1" ht="22.5" x14ac:dyDescent="0.2">
      <c r="A91" s="43" t="s">
        <v>22</v>
      </c>
      <c r="B91" s="44">
        <v>20</v>
      </c>
      <c r="C91" s="35">
        <v>3.05</v>
      </c>
      <c r="D91" s="36">
        <f t="shared" si="10"/>
        <v>152.5</v>
      </c>
      <c r="E91" s="37">
        <f t="shared" si="11"/>
        <v>1.0369999999999999</v>
      </c>
      <c r="F91" s="36">
        <f t="shared" si="12"/>
        <v>51.85</v>
      </c>
      <c r="G91" s="36">
        <f t="shared" si="13"/>
        <v>1.1819999999999999</v>
      </c>
      <c r="H91" s="36">
        <v>59.1</v>
      </c>
      <c r="I91" s="36">
        <v>130.6</v>
      </c>
      <c r="J91" s="37">
        <f t="shared" si="14"/>
        <v>2.6120000000000001</v>
      </c>
      <c r="K91" s="40" t="s">
        <v>9</v>
      </c>
      <c r="L91" s="7"/>
      <c r="M91" s="25"/>
      <c r="N91" s="7"/>
      <c r="O91" s="11"/>
      <c r="P91" s="11"/>
      <c r="Q91" s="7"/>
      <c r="R91" s="11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</row>
    <row r="92" spans="1:86" s="9" customFormat="1" ht="22.5" x14ac:dyDescent="0.2">
      <c r="A92" s="43" t="s">
        <v>23</v>
      </c>
      <c r="B92" s="44">
        <v>20</v>
      </c>
      <c r="C92" s="35">
        <v>3.05</v>
      </c>
      <c r="D92" s="36">
        <f t="shared" si="10"/>
        <v>152.5</v>
      </c>
      <c r="E92" s="37">
        <f t="shared" si="11"/>
        <v>1.0369999999999999</v>
      </c>
      <c r="F92" s="36">
        <f t="shared" si="12"/>
        <v>51.85</v>
      </c>
      <c r="G92" s="36">
        <f t="shared" si="13"/>
        <v>1.1819999999999999</v>
      </c>
      <c r="H92" s="36">
        <v>59.1</v>
      </c>
      <c r="I92" s="36">
        <v>130.6</v>
      </c>
      <c r="J92" s="37">
        <f t="shared" si="14"/>
        <v>2.6120000000000001</v>
      </c>
      <c r="K92" s="40" t="s">
        <v>9</v>
      </c>
      <c r="L92" s="7"/>
      <c r="M92" s="25"/>
      <c r="N92" s="7"/>
      <c r="O92" s="11"/>
      <c r="P92" s="11"/>
      <c r="Q92" s="7"/>
      <c r="R92" s="11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</row>
    <row r="93" spans="1:86" s="9" customFormat="1" ht="30.75" customHeight="1" x14ac:dyDescent="0.2">
      <c r="A93" s="43" t="s">
        <v>198</v>
      </c>
      <c r="B93" s="44">
        <v>20</v>
      </c>
      <c r="C93" s="35">
        <v>4.5</v>
      </c>
      <c r="D93" s="36">
        <f t="shared" si="10"/>
        <v>225</v>
      </c>
      <c r="E93" s="37">
        <f>C93*34%</f>
        <v>1.53</v>
      </c>
      <c r="F93" s="36">
        <f>D93*34%</f>
        <v>76.5</v>
      </c>
      <c r="G93" s="36">
        <f>H93/1000*B93</f>
        <v>1.1819999999999999</v>
      </c>
      <c r="H93" s="36">
        <v>59.1</v>
      </c>
      <c r="I93" s="36">
        <f>F93+H93</f>
        <v>135.6</v>
      </c>
      <c r="J93" s="37">
        <f t="shared" si="14"/>
        <v>2.7119999999999997</v>
      </c>
      <c r="K93" s="40" t="s">
        <v>9</v>
      </c>
      <c r="L93" s="7"/>
      <c r="M93" s="25"/>
      <c r="N93" s="15"/>
      <c r="O93" s="11"/>
      <c r="P93" s="11"/>
      <c r="Q93" s="7"/>
      <c r="R93" s="11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</row>
    <row r="94" spans="1:86" s="9" customFormat="1" ht="26.25" customHeight="1" x14ac:dyDescent="0.2">
      <c r="A94" s="43" t="s">
        <v>199</v>
      </c>
      <c r="B94" s="44">
        <v>20</v>
      </c>
      <c r="C94" s="35">
        <v>4.5</v>
      </c>
      <c r="D94" s="36">
        <f t="shared" si="10"/>
        <v>225</v>
      </c>
      <c r="E94" s="37">
        <f t="shared" si="11"/>
        <v>1.53</v>
      </c>
      <c r="F94" s="36">
        <f t="shared" si="12"/>
        <v>76.5</v>
      </c>
      <c r="G94" s="36">
        <f t="shared" si="13"/>
        <v>1.1819999999999999</v>
      </c>
      <c r="H94" s="36">
        <v>59.1</v>
      </c>
      <c r="I94" s="36">
        <f t="shared" ref="I94:I102" si="15">F94+H94</f>
        <v>135.6</v>
      </c>
      <c r="J94" s="37">
        <f t="shared" si="14"/>
        <v>2.7119999999999997</v>
      </c>
      <c r="K94" s="40" t="s">
        <v>9</v>
      </c>
      <c r="L94" s="7"/>
      <c r="M94" s="25"/>
      <c r="N94" s="15"/>
      <c r="O94" s="11"/>
      <c r="P94" s="11"/>
      <c r="Q94" s="7"/>
      <c r="R94" s="11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</row>
    <row r="95" spans="1:86" s="9" customFormat="1" ht="24.75" customHeight="1" x14ac:dyDescent="0.2">
      <c r="A95" s="43" t="s">
        <v>200</v>
      </c>
      <c r="B95" s="44">
        <v>20</v>
      </c>
      <c r="C95" s="35">
        <v>4.5</v>
      </c>
      <c r="D95" s="36">
        <f t="shared" si="10"/>
        <v>225</v>
      </c>
      <c r="E95" s="37">
        <f t="shared" si="11"/>
        <v>1.53</v>
      </c>
      <c r="F95" s="36">
        <f t="shared" si="12"/>
        <v>76.5</v>
      </c>
      <c r="G95" s="36">
        <f t="shared" si="13"/>
        <v>1.1819999999999999</v>
      </c>
      <c r="H95" s="36">
        <v>59.1</v>
      </c>
      <c r="I95" s="36">
        <f t="shared" si="15"/>
        <v>135.6</v>
      </c>
      <c r="J95" s="37">
        <f t="shared" si="14"/>
        <v>2.7119999999999997</v>
      </c>
      <c r="K95" s="40" t="s">
        <v>9</v>
      </c>
      <c r="L95" s="7"/>
      <c r="M95" s="25"/>
      <c r="N95" s="15"/>
      <c r="O95" s="11"/>
      <c r="P95" s="11"/>
      <c r="Q95" s="7"/>
      <c r="R95" s="11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</row>
    <row r="96" spans="1:86" s="9" customFormat="1" ht="24.75" customHeight="1" x14ac:dyDescent="0.2">
      <c r="A96" s="43" t="s">
        <v>201</v>
      </c>
      <c r="B96" s="44">
        <v>20</v>
      </c>
      <c r="C96" s="35">
        <v>4.5</v>
      </c>
      <c r="D96" s="36">
        <f t="shared" si="10"/>
        <v>225</v>
      </c>
      <c r="E96" s="37">
        <f t="shared" si="11"/>
        <v>1.53</v>
      </c>
      <c r="F96" s="36">
        <f t="shared" si="12"/>
        <v>76.5</v>
      </c>
      <c r="G96" s="36">
        <f t="shared" si="13"/>
        <v>1.1819999999999999</v>
      </c>
      <c r="H96" s="36">
        <v>59.1</v>
      </c>
      <c r="I96" s="36">
        <f t="shared" si="15"/>
        <v>135.6</v>
      </c>
      <c r="J96" s="37">
        <f t="shared" si="14"/>
        <v>2.7119999999999997</v>
      </c>
      <c r="K96" s="40" t="s">
        <v>9</v>
      </c>
      <c r="L96" s="7"/>
      <c r="M96" s="25"/>
      <c r="N96" s="15"/>
      <c r="O96" s="11"/>
      <c r="P96" s="11"/>
      <c r="Q96" s="7"/>
      <c r="R96" s="11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</row>
    <row r="97" spans="1:86" s="9" customFormat="1" ht="24.75" customHeight="1" x14ac:dyDescent="0.2">
      <c r="A97" s="43" t="s">
        <v>202</v>
      </c>
      <c r="B97" s="44">
        <v>20</v>
      </c>
      <c r="C97" s="35">
        <v>4.5</v>
      </c>
      <c r="D97" s="36">
        <f t="shared" si="10"/>
        <v>225</v>
      </c>
      <c r="E97" s="37">
        <f t="shared" si="11"/>
        <v>1.53</v>
      </c>
      <c r="F97" s="36">
        <f t="shared" si="12"/>
        <v>76.5</v>
      </c>
      <c r="G97" s="36">
        <f t="shared" si="13"/>
        <v>1.1819999999999999</v>
      </c>
      <c r="H97" s="36">
        <v>59.1</v>
      </c>
      <c r="I97" s="36">
        <f t="shared" si="15"/>
        <v>135.6</v>
      </c>
      <c r="J97" s="37">
        <f t="shared" si="14"/>
        <v>2.7119999999999997</v>
      </c>
      <c r="K97" s="40" t="s">
        <v>9</v>
      </c>
      <c r="L97" s="7"/>
      <c r="M97" s="25"/>
      <c r="N97" s="15"/>
      <c r="O97" s="11"/>
      <c r="P97" s="11"/>
      <c r="Q97" s="7"/>
      <c r="R97" s="11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</row>
    <row r="98" spans="1:86" s="9" customFormat="1" ht="24.75" customHeight="1" x14ac:dyDescent="0.2">
      <c r="A98" s="43" t="s">
        <v>203</v>
      </c>
      <c r="B98" s="44">
        <v>20</v>
      </c>
      <c r="C98" s="35">
        <v>4.5</v>
      </c>
      <c r="D98" s="36">
        <f t="shared" si="10"/>
        <v>225</v>
      </c>
      <c r="E98" s="37">
        <f t="shared" si="11"/>
        <v>1.53</v>
      </c>
      <c r="F98" s="36">
        <f t="shared" si="12"/>
        <v>76.5</v>
      </c>
      <c r="G98" s="36">
        <f t="shared" si="13"/>
        <v>1.1819999999999999</v>
      </c>
      <c r="H98" s="36">
        <v>59.1</v>
      </c>
      <c r="I98" s="36">
        <f t="shared" si="15"/>
        <v>135.6</v>
      </c>
      <c r="J98" s="37">
        <f t="shared" si="14"/>
        <v>2.7119999999999997</v>
      </c>
      <c r="K98" s="40" t="s">
        <v>9</v>
      </c>
      <c r="L98" s="7"/>
      <c r="M98" s="25"/>
      <c r="N98" s="15"/>
      <c r="O98" s="11"/>
      <c r="P98" s="11"/>
      <c r="Q98" s="7"/>
      <c r="R98" s="11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</row>
    <row r="99" spans="1:86" s="9" customFormat="1" ht="24.75" customHeight="1" x14ac:dyDescent="0.2">
      <c r="A99" s="45" t="s">
        <v>311</v>
      </c>
      <c r="B99" s="44">
        <v>20</v>
      </c>
      <c r="C99" s="35">
        <v>4.5</v>
      </c>
      <c r="D99" s="36">
        <f t="shared" si="10"/>
        <v>225</v>
      </c>
      <c r="E99" s="37">
        <f t="shared" si="11"/>
        <v>1.53</v>
      </c>
      <c r="F99" s="36">
        <f t="shared" si="12"/>
        <v>76.5</v>
      </c>
      <c r="G99" s="36">
        <f t="shared" si="13"/>
        <v>1.1819999999999999</v>
      </c>
      <c r="H99" s="36">
        <v>59.1</v>
      </c>
      <c r="I99" s="36">
        <f t="shared" si="15"/>
        <v>135.6</v>
      </c>
      <c r="J99" s="37">
        <f t="shared" si="14"/>
        <v>2.7119999999999997</v>
      </c>
      <c r="K99" s="40" t="s">
        <v>9</v>
      </c>
      <c r="L99" s="7"/>
      <c r="M99" s="25"/>
      <c r="N99" s="15"/>
      <c r="O99" s="11"/>
      <c r="P99" s="11"/>
      <c r="Q99" s="7"/>
      <c r="R99" s="11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</row>
    <row r="100" spans="1:86" s="9" customFormat="1" ht="24.75" customHeight="1" x14ac:dyDescent="0.2">
      <c r="A100" s="45" t="s">
        <v>312</v>
      </c>
      <c r="B100" s="44">
        <v>20</v>
      </c>
      <c r="C100" s="35">
        <v>4.5</v>
      </c>
      <c r="D100" s="36">
        <f t="shared" si="10"/>
        <v>225</v>
      </c>
      <c r="E100" s="37">
        <f t="shared" si="11"/>
        <v>1.53</v>
      </c>
      <c r="F100" s="36">
        <f t="shared" si="12"/>
        <v>76.5</v>
      </c>
      <c r="G100" s="36">
        <f t="shared" si="13"/>
        <v>1.1819999999999999</v>
      </c>
      <c r="H100" s="36">
        <v>59.1</v>
      </c>
      <c r="I100" s="36">
        <f t="shared" si="15"/>
        <v>135.6</v>
      </c>
      <c r="J100" s="37">
        <f t="shared" si="14"/>
        <v>2.7119999999999997</v>
      </c>
      <c r="K100" s="40" t="s">
        <v>9</v>
      </c>
      <c r="L100" s="7"/>
      <c r="M100" s="25"/>
      <c r="N100" s="15"/>
      <c r="O100" s="11"/>
      <c r="P100" s="11"/>
      <c r="Q100" s="7"/>
      <c r="R100" s="11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</row>
    <row r="101" spans="1:86" s="9" customFormat="1" ht="24.75" customHeight="1" x14ac:dyDescent="0.2">
      <c r="A101" s="45" t="s">
        <v>380</v>
      </c>
      <c r="B101" s="44">
        <v>20</v>
      </c>
      <c r="C101" s="35">
        <v>4.5</v>
      </c>
      <c r="D101" s="36">
        <f t="shared" si="10"/>
        <v>225</v>
      </c>
      <c r="E101" s="37">
        <f t="shared" si="11"/>
        <v>1.53</v>
      </c>
      <c r="F101" s="36">
        <f t="shared" si="12"/>
        <v>76.5</v>
      </c>
      <c r="G101" s="36">
        <f>H101/1000*B101</f>
        <v>1.1819999999999999</v>
      </c>
      <c r="H101" s="36">
        <v>59.1</v>
      </c>
      <c r="I101" s="36">
        <f t="shared" si="15"/>
        <v>135.6</v>
      </c>
      <c r="J101" s="37">
        <f t="shared" si="14"/>
        <v>2.7119999999999997</v>
      </c>
      <c r="K101" s="40" t="s">
        <v>9</v>
      </c>
      <c r="L101" s="7"/>
      <c r="M101" s="25"/>
      <c r="N101" s="15"/>
      <c r="O101" s="11"/>
      <c r="P101" s="11"/>
      <c r="Q101" s="7"/>
      <c r="R101" s="11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</row>
    <row r="102" spans="1:86" s="9" customFormat="1" ht="24.75" customHeight="1" x14ac:dyDescent="0.2">
      <c r="A102" s="45" t="s">
        <v>381</v>
      </c>
      <c r="B102" s="44">
        <v>20</v>
      </c>
      <c r="C102" s="35">
        <v>4.5</v>
      </c>
      <c r="D102" s="36">
        <f t="shared" si="10"/>
        <v>225</v>
      </c>
      <c r="E102" s="37">
        <f t="shared" si="11"/>
        <v>1.53</v>
      </c>
      <c r="F102" s="36">
        <f t="shared" si="12"/>
        <v>76.5</v>
      </c>
      <c r="G102" s="36">
        <f t="shared" si="13"/>
        <v>1.1819999999999999</v>
      </c>
      <c r="H102" s="36">
        <v>59.1</v>
      </c>
      <c r="I102" s="36">
        <f t="shared" si="15"/>
        <v>135.6</v>
      </c>
      <c r="J102" s="37">
        <f t="shared" si="14"/>
        <v>2.7119999999999997</v>
      </c>
      <c r="K102" s="40" t="s">
        <v>9</v>
      </c>
      <c r="L102" s="7"/>
      <c r="M102" s="25"/>
      <c r="N102" s="15"/>
      <c r="O102" s="11"/>
      <c r="P102" s="11"/>
      <c r="Q102" s="7"/>
      <c r="R102" s="11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</row>
    <row r="103" spans="1:86" s="9" customFormat="1" ht="27" customHeight="1" x14ac:dyDescent="0.2">
      <c r="A103" s="45" t="s">
        <v>313</v>
      </c>
      <c r="B103" s="44">
        <v>20</v>
      </c>
      <c r="C103" s="35">
        <v>3.45</v>
      </c>
      <c r="D103" s="36">
        <f t="shared" si="10"/>
        <v>172.50000000000003</v>
      </c>
      <c r="E103" s="37">
        <f t="shared" si="11"/>
        <v>1.173</v>
      </c>
      <c r="F103" s="36">
        <f t="shared" si="12"/>
        <v>58.650000000000013</v>
      </c>
      <c r="G103" s="36">
        <f t="shared" si="13"/>
        <v>1.1819999999999999</v>
      </c>
      <c r="H103" s="36">
        <v>59.1</v>
      </c>
      <c r="I103" s="36">
        <v>130.6</v>
      </c>
      <c r="J103" s="37">
        <f t="shared" si="14"/>
        <v>2.6120000000000001</v>
      </c>
      <c r="K103" s="40" t="s">
        <v>9</v>
      </c>
      <c r="L103" s="7"/>
      <c r="M103" s="25"/>
      <c r="N103" s="15"/>
      <c r="O103" s="11"/>
      <c r="P103" s="11"/>
      <c r="Q103" s="7"/>
      <c r="R103" s="11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</row>
    <row r="104" spans="1:86" s="9" customFormat="1" ht="27" customHeight="1" x14ac:dyDescent="0.2">
      <c r="A104" s="45" t="s">
        <v>314</v>
      </c>
      <c r="B104" s="44">
        <v>20</v>
      </c>
      <c r="C104" s="35">
        <v>3.45</v>
      </c>
      <c r="D104" s="36">
        <f t="shared" si="10"/>
        <v>172.50000000000003</v>
      </c>
      <c r="E104" s="37">
        <f t="shared" si="11"/>
        <v>1.173</v>
      </c>
      <c r="F104" s="36">
        <f t="shared" si="12"/>
        <v>58.650000000000013</v>
      </c>
      <c r="G104" s="36">
        <f t="shared" si="13"/>
        <v>1.1819999999999999</v>
      </c>
      <c r="H104" s="36">
        <v>59.1</v>
      </c>
      <c r="I104" s="36">
        <v>130.6</v>
      </c>
      <c r="J104" s="37">
        <f t="shared" si="14"/>
        <v>2.6120000000000001</v>
      </c>
      <c r="K104" s="40" t="s">
        <v>9</v>
      </c>
      <c r="L104" s="7"/>
      <c r="M104" s="25"/>
      <c r="N104" s="15"/>
      <c r="O104" s="11"/>
      <c r="P104" s="11"/>
      <c r="Q104" s="7"/>
      <c r="R104" s="11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</row>
    <row r="105" spans="1:86" s="9" customFormat="1" ht="29.25" customHeight="1" x14ac:dyDescent="0.2">
      <c r="A105" s="33" t="s">
        <v>28</v>
      </c>
      <c r="B105" s="34">
        <v>20</v>
      </c>
      <c r="C105" s="35">
        <v>2.39</v>
      </c>
      <c r="D105" s="36">
        <f t="shared" si="10"/>
        <v>119.50000000000001</v>
      </c>
      <c r="E105" s="37">
        <f t="shared" si="11"/>
        <v>0.8126000000000001</v>
      </c>
      <c r="F105" s="36">
        <f t="shared" si="12"/>
        <v>40.63000000000001</v>
      </c>
      <c r="G105" s="36">
        <f t="shared" si="13"/>
        <v>1.1819999999999999</v>
      </c>
      <c r="H105" s="36">
        <v>59.1</v>
      </c>
      <c r="I105" s="36">
        <v>130.6</v>
      </c>
      <c r="J105" s="37">
        <f t="shared" si="14"/>
        <v>2.6120000000000001</v>
      </c>
      <c r="K105" s="40" t="s">
        <v>5</v>
      </c>
      <c r="L105" s="7"/>
      <c r="M105" s="25"/>
      <c r="N105" s="15"/>
      <c r="O105" s="11"/>
      <c r="P105" s="11"/>
      <c r="Q105" s="7"/>
      <c r="R105" s="11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</row>
    <row r="106" spans="1:86" s="9" customFormat="1" ht="29.25" customHeight="1" x14ac:dyDescent="0.2">
      <c r="A106" s="33" t="s">
        <v>29</v>
      </c>
      <c r="B106" s="34">
        <v>20</v>
      </c>
      <c r="C106" s="35">
        <v>2.39</v>
      </c>
      <c r="D106" s="36">
        <f t="shared" si="10"/>
        <v>119.50000000000001</v>
      </c>
      <c r="E106" s="37">
        <f t="shared" si="11"/>
        <v>0.8126000000000001</v>
      </c>
      <c r="F106" s="36">
        <f t="shared" si="12"/>
        <v>40.63000000000001</v>
      </c>
      <c r="G106" s="36">
        <f t="shared" si="13"/>
        <v>1.1819999999999999</v>
      </c>
      <c r="H106" s="36">
        <v>59.1</v>
      </c>
      <c r="I106" s="36">
        <v>130.6</v>
      </c>
      <c r="J106" s="37">
        <f t="shared" si="14"/>
        <v>2.6120000000000001</v>
      </c>
      <c r="K106" s="40" t="s">
        <v>5</v>
      </c>
      <c r="L106" s="7"/>
      <c r="M106" s="25"/>
      <c r="N106" s="15"/>
      <c r="O106" s="11"/>
      <c r="P106" s="11"/>
      <c r="Q106" s="7"/>
      <c r="R106" s="11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</row>
    <row r="107" spans="1:86" s="9" customFormat="1" ht="24" customHeight="1" x14ac:dyDescent="0.2">
      <c r="A107" s="33" t="s">
        <v>60</v>
      </c>
      <c r="B107" s="34">
        <v>20</v>
      </c>
      <c r="C107" s="35">
        <v>2.39</v>
      </c>
      <c r="D107" s="36">
        <f t="shared" si="10"/>
        <v>119.50000000000001</v>
      </c>
      <c r="E107" s="37">
        <f t="shared" si="11"/>
        <v>0.8126000000000001</v>
      </c>
      <c r="F107" s="36">
        <f t="shared" si="12"/>
        <v>40.63000000000001</v>
      </c>
      <c r="G107" s="36">
        <f t="shared" si="13"/>
        <v>1.1819999999999999</v>
      </c>
      <c r="H107" s="36">
        <v>59.1</v>
      </c>
      <c r="I107" s="36">
        <v>130.6</v>
      </c>
      <c r="J107" s="37">
        <f t="shared" si="14"/>
        <v>2.6120000000000001</v>
      </c>
      <c r="K107" s="40" t="s">
        <v>5</v>
      </c>
      <c r="L107" s="7"/>
      <c r="M107" s="25"/>
      <c r="N107" s="15"/>
      <c r="O107" s="11"/>
      <c r="P107" s="11"/>
      <c r="Q107" s="7"/>
      <c r="R107" s="11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</row>
    <row r="108" spans="1:86" s="9" customFormat="1" ht="26.25" customHeight="1" x14ac:dyDescent="0.2">
      <c r="A108" s="33" t="s">
        <v>59</v>
      </c>
      <c r="B108" s="34">
        <v>20</v>
      </c>
      <c r="C108" s="35">
        <v>2.39</v>
      </c>
      <c r="D108" s="36">
        <f t="shared" ref="D108:D129" si="16">C108/B108*1000</f>
        <v>119.50000000000001</v>
      </c>
      <c r="E108" s="37">
        <f t="shared" si="11"/>
        <v>0.8126000000000001</v>
      </c>
      <c r="F108" s="36">
        <f t="shared" si="12"/>
        <v>40.63000000000001</v>
      </c>
      <c r="G108" s="36">
        <f t="shared" si="13"/>
        <v>1.1819999999999999</v>
      </c>
      <c r="H108" s="36">
        <v>59.1</v>
      </c>
      <c r="I108" s="36">
        <v>130.6</v>
      </c>
      <c r="J108" s="37">
        <f t="shared" si="14"/>
        <v>2.6120000000000001</v>
      </c>
      <c r="K108" s="40" t="s">
        <v>5</v>
      </c>
      <c r="L108" s="7"/>
      <c r="M108" s="25"/>
      <c r="N108" s="15"/>
      <c r="O108" s="11"/>
      <c r="P108" s="11"/>
      <c r="Q108" s="7"/>
      <c r="R108" s="11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</row>
    <row r="109" spans="1:86" s="9" customFormat="1" ht="41.25" customHeight="1" x14ac:dyDescent="0.2">
      <c r="A109" s="33" t="s">
        <v>12</v>
      </c>
      <c r="B109" s="34">
        <v>20</v>
      </c>
      <c r="C109" s="35">
        <v>3.72</v>
      </c>
      <c r="D109" s="36">
        <f t="shared" si="16"/>
        <v>186</v>
      </c>
      <c r="E109" s="37">
        <f t="shared" si="11"/>
        <v>1.2648000000000001</v>
      </c>
      <c r="F109" s="36">
        <f t="shared" si="12"/>
        <v>63.24</v>
      </c>
      <c r="G109" s="36">
        <f t="shared" si="13"/>
        <v>1.1819999999999999</v>
      </c>
      <c r="H109" s="36">
        <v>59.1</v>
      </c>
      <c r="I109" s="36">
        <v>130.6</v>
      </c>
      <c r="J109" s="37">
        <f t="shared" si="14"/>
        <v>2.6120000000000001</v>
      </c>
      <c r="K109" s="40" t="s">
        <v>5</v>
      </c>
      <c r="L109" s="7"/>
      <c r="M109" s="25"/>
      <c r="N109" s="7"/>
      <c r="O109" s="11"/>
      <c r="P109" s="11"/>
      <c r="Q109" s="7"/>
      <c r="R109" s="11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</row>
    <row r="110" spans="1:86" s="9" customFormat="1" ht="41.25" customHeight="1" x14ac:dyDescent="0.2">
      <c r="A110" s="33" t="s">
        <v>27</v>
      </c>
      <c r="B110" s="34">
        <v>20</v>
      </c>
      <c r="C110" s="35">
        <v>3.72</v>
      </c>
      <c r="D110" s="36">
        <f t="shared" si="16"/>
        <v>186</v>
      </c>
      <c r="E110" s="37">
        <f t="shared" si="11"/>
        <v>1.2648000000000001</v>
      </c>
      <c r="F110" s="36">
        <f t="shared" si="12"/>
        <v>63.24</v>
      </c>
      <c r="G110" s="36">
        <f t="shared" si="13"/>
        <v>1.1819999999999999</v>
      </c>
      <c r="H110" s="36">
        <v>59.1</v>
      </c>
      <c r="I110" s="36">
        <v>130.6</v>
      </c>
      <c r="J110" s="37">
        <f t="shared" si="14"/>
        <v>2.6120000000000001</v>
      </c>
      <c r="K110" s="40" t="s">
        <v>5</v>
      </c>
      <c r="L110" s="7"/>
      <c r="M110" s="25"/>
      <c r="N110" s="7"/>
      <c r="O110" s="11"/>
      <c r="P110" s="11"/>
      <c r="Q110" s="7"/>
      <c r="R110" s="11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</row>
    <row r="111" spans="1:86" s="9" customFormat="1" ht="41.25" customHeight="1" x14ac:dyDescent="0.2">
      <c r="A111" s="33" t="s">
        <v>17</v>
      </c>
      <c r="B111" s="34">
        <v>20</v>
      </c>
      <c r="C111" s="35">
        <v>5.3</v>
      </c>
      <c r="D111" s="36">
        <f t="shared" si="16"/>
        <v>265</v>
      </c>
      <c r="E111" s="37">
        <f t="shared" si="11"/>
        <v>1.802</v>
      </c>
      <c r="F111" s="36">
        <f>D111*34%</f>
        <v>90.100000000000009</v>
      </c>
      <c r="G111" s="36">
        <f t="shared" si="13"/>
        <v>1.1819999999999999</v>
      </c>
      <c r="H111" s="36">
        <v>59.1</v>
      </c>
      <c r="I111" s="36">
        <f>F111+H111</f>
        <v>149.20000000000002</v>
      </c>
      <c r="J111" s="37">
        <f t="shared" si="14"/>
        <v>2.9840000000000004</v>
      </c>
      <c r="K111" s="40" t="s">
        <v>5</v>
      </c>
      <c r="L111" s="7"/>
      <c r="M111" s="25"/>
      <c r="N111" s="7"/>
      <c r="O111" s="11"/>
      <c r="P111" s="11"/>
      <c r="Q111" s="7"/>
      <c r="R111" s="11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</row>
    <row r="112" spans="1:86" s="9" customFormat="1" ht="41.25" customHeight="1" x14ac:dyDescent="0.2">
      <c r="A112" s="33" t="s">
        <v>95</v>
      </c>
      <c r="B112" s="34">
        <v>20</v>
      </c>
      <c r="C112" s="35">
        <v>3.45</v>
      </c>
      <c r="D112" s="36">
        <f t="shared" si="16"/>
        <v>172.50000000000003</v>
      </c>
      <c r="E112" s="37">
        <f t="shared" si="11"/>
        <v>1.173</v>
      </c>
      <c r="F112" s="36">
        <f t="shared" si="12"/>
        <v>58.650000000000013</v>
      </c>
      <c r="G112" s="36">
        <f t="shared" si="13"/>
        <v>1.1819999999999999</v>
      </c>
      <c r="H112" s="36">
        <v>59.1</v>
      </c>
      <c r="I112" s="36">
        <v>130.6</v>
      </c>
      <c r="J112" s="37">
        <f t="shared" si="14"/>
        <v>2.6120000000000001</v>
      </c>
      <c r="K112" s="40" t="s">
        <v>5</v>
      </c>
      <c r="L112" s="7"/>
      <c r="M112" s="25"/>
      <c r="N112" s="7"/>
      <c r="O112" s="11"/>
      <c r="P112" s="11"/>
      <c r="Q112" s="7"/>
      <c r="R112" s="11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</row>
    <row r="113" spans="1:86" s="9" customFormat="1" ht="41.25" customHeight="1" x14ac:dyDescent="0.2">
      <c r="A113" s="33" t="s">
        <v>96</v>
      </c>
      <c r="B113" s="34">
        <v>20</v>
      </c>
      <c r="C113" s="35">
        <v>3.72</v>
      </c>
      <c r="D113" s="36">
        <f t="shared" si="16"/>
        <v>186</v>
      </c>
      <c r="E113" s="37">
        <f t="shared" si="11"/>
        <v>1.2648000000000001</v>
      </c>
      <c r="F113" s="36">
        <f t="shared" si="12"/>
        <v>63.24</v>
      </c>
      <c r="G113" s="36">
        <f t="shared" si="13"/>
        <v>1.1819999999999999</v>
      </c>
      <c r="H113" s="36">
        <v>59.1</v>
      </c>
      <c r="I113" s="36">
        <v>130.6</v>
      </c>
      <c r="J113" s="37">
        <f t="shared" si="14"/>
        <v>2.6120000000000001</v>
      </c>
      <c r="K113" s="40" t="s">
        <v>5</v>
      </c>
      <c r="L113" s="7"/>
      <c r="M113" s="25"/>
      <c r="N113" s="7"/>
      <c r="O113" s="11"/>
      <c r="P113" s="11"/>
      <c r="Q113" s="7"/>
      <c r="R113" s="11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</row>
    <row r="114" spans="1:86" s="9" customFormat="1" ht="41.25" customHeight="1" x14ac:dyDescent="0.2">
      <c r="A114" s="33" t="s">
        <v>16</v>
      </c>
      <c r="B114" s="34">
        <v>20</v>
      </c>
      <c r="C114" s="35">
        <v>3.05</v>
      </c>
      <c r="D114" s="36">
        <f t="shared" si="16"/>
        <v>152.5</v>
      </c>
      <c r="E114" s="37">
        <f t="shared" si="11"/>
        <v>1.0369999999999999</v>
      </c>
      <c r="F114" s="36">
        <f t="shared" si="12"/>
        <v>51.85</v>
      </c>
      <c r="G114" s="36">
        <f t="shared" si="13"/>
        <v>1.1819999999999999</v>
      </c>
      <c r="H114" s="36">
        <v>59.1</v>
      </c>
      <c r="I114" s="36">
        <v>130.6</v>
      </c>
      <c r="J114" s="37">
        <f t="shared" si="14"/>
        <v>2.6120000000000001</v>
      </c>
      <c r="K114" s="40" t="s">
        <v>5</v>
      </c>
      <c r="L114" s="7"/>
      <c r="M114" s="25"/>
      <c r="N114" s="7"/>
      <c r="O114" s="11"/>
      <c r="P114" s="11"/>
      <c r="Q114" s="7"/>
      <c r="R114" s="11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</row>
    <row r="115" spans="1:86" s="9" customFormat="1" ht="41.25" customHeight="1" x14ac:dyDescent="0.2">
      <c r="A115" s="33" t="s">
        <v>260</v>
      </c>
      <c r="B115" s="34">
        <v>23</v>
      </c>
      <c r="C115" s="35">
        <v>5.5</v>
      </c>
      <c r="D115" s="36">
        <f t="shared" si="16"/>
        <v>239.13043478260872</v>
      </c>
      <c r="E115" s="37">
        <f t="shared" si="11"/>
        <v>1.87</v>
      </c>
      <c r="F115" s="36">
        <f t="shared" si="12"/>
        <v>81.304347826086968</v>
      </c>
      <c r="G115" s="36">
        <f t="shared" si="13"/>
        <v>1.3593</v>
      </c>
      <c r="H115" s="36">
        <v>59.1</v>
      </c>
      <c r="I115" s="36">
        <f>F115+H115</f>
        <v>140.40434782608696</v>
      </c>
      <c r="J115" s="37">
        <f>I115/1000*B115</f>
        <v>3.2293000000000003</v>
      </c>
      <c r="K115" s="40" t="s">
        <v>5</v>
      </c>
      <c r="L115" s="7"/>
      <c r="M115" s="25"/>
      <c r="N115" s="7"/>
      <c r="O115" s="11"/>
      <c r="P115" s="11"/>
      <c r="Q115" s="7"/>
      <c r="R115" s="11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</row>
    <row r="116" spans="1:86" s="9" customFormat="1" ht="41.25" customHeight="1" x14ac:dyDescent="0.2">
      <c r="A116" s="33" t="s">
        <v>14</v>
      </c>
      <c r="B116" s="34">
        <v>20</v>
      </c>
      <c r="C116" s="35">
        <v>5.3</v>
      </c>
      <c r="D116" s="36">
        <f t="shared" si="16"/>
        <v>265</v>
      </c>
      <c r="E116" s="37">
        <f t="shared" si="11"/>
        <v>1.802</v>
      </c>
      <c r="F116" s="36">
        <f t="shared" si="12"/>
        <v>90.100000000000009</v>
      </c>
      <c r="G116" s="36">
        <f t="shared" si="13"/>
        <v>1.1819999999999999</v>
      </c>
      <c r="H116" s="36">
        <v>59.1</v>
      </c>
      <c r="I116" s="36">
        <f>F116+H116</f>
        <v>149.20000000000002</v>
      </c>
      <c r="J116" s="37">
        <f t="shared" si="14"/>
        <v>2.9840000000000004</v>
      </c>
      <c r="K116" s="40" t="s">
        <v>5</v>
      </c>
      <c r="L116" s="7"/>
      <c r="M116" s="25"/>
      <c r="N116" s="7"/>
      <c r="O116" s="11"/>
      <c r="P116" s="11"/>
      <c r="Q116" s="7"/>
      <c r="R116" s="11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</row>
    <row r="117" spans="1:86" s="9" customFormat="1" ht="41.25" customHeight="1" x14ac:dyDescent="0.2">
      <c r="A117" s="33" t="s">
        <v>15</v>
      </c>
      <c r="B117" s="34">
        <v>20</v>
      </c>
      <c r="C117" s="35">
        <v>5.3</v>
      </c>
      <c r="D117" s="36">
        <f t="shared" si="16"/>
        <v>265</v>
      </c>
      <c r="E117" s="37">
        <f>C117*34%</f>
        <v>1.802</v>
      </c>
      <c r="F117" s="36">
        <f t="shared" si="12"/>
        <v>90.100000000000009</v>
      </c>
      <c r="G117" s="36">
        <f t="shared" si="13"/>
        <v>1.1819999999999999</v>
      </c>
      <c r="H117" s="36">
        <v>59.1</v>
      </c>
      <c r="I117" s="36">
        <f>F117+H117</f>
        <v>149.20000000000002</v>
      </c>
      <c r="J117" s="37">
        <f t="shared" si="14"/>
        <v>2.9840000000000004</v>
      </c>
      <c r="K117" s="40" t="s">
        <v>5</v>
      </c>
      <c r="L117" s="7"/>
      <c r="M117" s="25"/>
      <c r="N117" s="10"/>
      <c r="O117" s="11"/>
      <c r="P117" s="11"/>
      <c r="Q117" s="7"/>
      <c r="R117" s="11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</row>
    <row r="118" spans="1:86" s="9" customFormat="1" ht="41.25" customHeight="1" x14ac:dyDescent="0.2">
      <c r="A118" s="33" t="s">
        <v>39</v>
      </c>
      <c r="B118" s="34">
        <v>20</v>
      </c>
      <c r="C118" s="35">
        <v>3.58</v>
      </c>
      <c r="D118" s="36">
        <f t="shared" si="16"/>
        <v>179</v>
      </c>
      <c r="E118" s="37">
        <f t="shared" si="11"/>
        <v>1.2172000000000001</v>
      </c>
      <c r="F118" s="36">
        <f t="shared" si="12"/>
        <v>60.860000000000007</v>
      </c>
      <c r="G118" s="36">
        <f t="shared" si="13"/>
        <v>1.1819999999999999</v>
      </c>
      <c r="H118" s="36">
        <v>59.1</v>
      </c>
      <c r="I118" s="36">
        <v>130.6</v>
      </c>
      <c r="J118" s="37">
        <f t="shared" si="14"/>
        <v>2.6120000000000001</v>
      </c>
      <c r="K118" s="40" t="s">
        <v>5</v>
      </c>
      <c r="L118" s="7"/>
      <c r="M118" s="25"/>
      <c r="N118" s="7"/>
      <c r="O118" s="11"/>
      <c r="P118" s="11"/>
      <c r="Q118" s="7"/>
      <c r="R118" s="11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</row>
    <row r="119" spans="1:86" s="9" customFormat="1" ht="41.25" customHeight="1" x14ac:dyDescent="0.2">
      <c r="A119" s="41" t="s">
        <v>290</v>
      </c>
      <c r="B119" s="34">
        <v>20</v>
      </c>
      <c r="C119" s="35">
        <v>3.58</v>
      </c>
      <c r="D119" s="36">
        <f t="shared" si="16"/>
        <v>179</v>
      </c>
      <c r="E119" s="37">
        <f t="shared" si="11"/>
        <v>1.2172000000000001</v>
      </c>
      <c r="F119" s="36">
        <f t="shared" si="12"/>
        <v>60.860000000000007</v>
      </c>
      <c r="G119" s="36">
        <f t="shared" si="13"/>
        <v>1.1819999999999999</v>
      </c>
      <c r="H119" s="36">
        <v>59.1</v>
      </c>
      <c r="I119" s="36">
        <v>130.6</v>
      </c>
      <c r="J119" s="37">
        <f t="shared" si="14"/>
        <v>2.6120000000000001</v>
      </c>
      <c r="K119" s="40" t="s">
        <v>5</v>
      </c>
      <c r="L119" s="7"/>
      <c r="M119" s="25"/>
      <c r="N119" s="7"/>
      <c r="O119" s="11"/>
      <c r="P119" s="11"/>
      <c r="Q119" s="7"/>
      <c r="R119" s="11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</row>
    <row r="120" spans="1:86" s="9" customFormat="1" ht="41.25" customHeight="1" x14ac:dyDescent="0.2">
      <c r="A120" s="33" t="s">
        <v>72</v>
      </c>
      <c r="B120" s="34">
        <v>20</v>
      </c>
      <c r="C120" s="35">
        <v>3.32</v>
      </c>
      <c r="D120" s="36">
        <f t="shared" si="16"/>
        <v>165.99999999999997</v>
      </c>
      <c r="E120" s="37">
        <f t="shared" si="11"/>
        <v>1.1288</v>
      </c>
      <c r="F120" s="36">
        <f t="shared" si="12"/>
        <v>56.44</v>
      </c>
      <c r="G120" s="36">
        <f t="shared" si="13"/>
        <v>1.1819999999999999</v>
      </c>
      <c r="H120" s="36">
        <v>59.1</v>
      </c>
      <c r="I120" s="36">
        <v>130.6</v>
      </c>
      <c r="J120" s="37">
        <f t="shared" si="14"/>
        <v>2.6120000000000001</v>
      </c>
      <c r="K120" s="40" t="s">
        <v>5</v>
      </c>
      <c r="L120" s="7"/>
      <c r="M120" s="25"/>
      <c r="N120" s="7"/>
      <c r="O120" s="11"/>
      <c r="P120" s="11"/>
      <c r="Q120" s="7"/>
      <c r="R120" s="11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</row>
    <row r="121" spans="1:86" s="9" customFormat="1" ht="41.25" customHeight="1" x14ac:dyDescent="0.2">
      <c r="A121" s="33" t="s">
        <v>73</v>
      </c>
      <c r="B121" s="34">
        <v>20</v>
      </c>
      <c r="C121" s="35">
        <v>3.32</v>
      </c>
      <c r="D121" s="36">
        <f t="shared" si="16"/>
        <v>165.99999999999997</v>
      </c>
      <c r="E121" s="37">
        <f t="shared" si="11"/>
        <v>1.1288</v>
      </c>
      <c r="F121" s="36">
        <f t="shared" si="12"/>
        <v>56.44</v>
      </c>
      <c r="G121" s="36">
        <f t="shared" si="13"/>
        <v>1.1819999999999999</v>
      </c>
      <c r="H121" s="36">
        <v>59.1</v>
      </c>
      <c r="I121" s="36">
        <v>130.6</v>
      </c>
      <c r="J121" s="37">
        <f t="shared" si="14"/>
        <v>2.6120000000000001</v>
      </c>
      <c r="K121" s="40" t="s">
        <v>5</v>
      </c>
      <c r="L121" s="7"/>
      <c r="M121" s="25"/>
      <c r="N121" s="7"/>
      <c r="O121" s="11"/>
      <c r="P121" s="11"/>
      <c r="Q121" s="7"/>
      <c r="R121" s="11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</row>
    <row r="122" spans="1:86" s="9" customFormat="1" ht="41.25" customHeight="1" x14ac:dyDescent="0.2">
      <c r="A122" s="41" t="s">
        <v>315</v>
      </c>
      <c r="B122" s="34">
        <v>20</v>
      </c>
      <c r="C122" s="35">
        <v>5</v>
      </c>
      <c r="D122" s="36">
        <f t="shared" si="16"/>
        <v>250</v>
      </c>
      <c r="E122" s="37">
        <f t="shared" si="11"/>
        <v>1.7000000000000002</v>
      </c>
      <c r="F122" s="36">
        <f t="shared" si="12"/>
        <v>85</v>
      </c>
      <c r="G122" s="36">
        <f t="shared" si="13"/>
        <v>1.1819999999999999</v>
      </c>
      <c r="H122" s="36">
        <v>59.1</v>
      </c>
      <c r="I122" s="36">
        <f>F122+H122</f>
        <v>144.1</v>
      </c>
      <c r="J122" s="37">
        <f t="shared" si="14"/>
        <v>2.8820000000000001</v>
      </c>
      <c r="K122" s="40" t="s">
        <v>5</v>
      </c>
      <c r="L122" s="7"/>
      <c r="M122" s="25"/>
      <c r="N122" s="7"/>
      <c r="O122" s="11"/>
      <c r="P122" s="11"/>
      <c r="Q122" s="7"/>
      <c r="R122" s="11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</row>
    <row r="123" spans="1:86" s="9" customFormat="1" ht="41.25" customHeight="1" x14ac:dyDescent="0.2">
      <c r="A123" s="41" t="s">
        <v>316</v>
      </c>
      <c r="B123" s="34">
        <v>20</v>
      </c>
      <c r="C123" s="35">
        <v>5</v>
      </c>
      <c r="D123" s="36">
        <f t="shared" si="16"/>
        <v>250</v>
      </c>
      <c r="E123" s="37">
        <f t="shared" si="11"/>
        <v>1.7000000000000002</v>
      </c>
      <c r="F123" s="36">
        <f t="shared" si="12"/>
        <v>85</v>
      </c>
      <c r="G123" s="36">
        <f t="shared" si="13"/>
        <v>1.1819999999999999</v>
      </c>
      <c r="H123" s="36">
        <v>59.1</v>
      </c>
      <c r="I123" s="36">
        <f>F123+H123</f>
        <v>144.1</v>
      </c>
      <c r="J123" s="37">
        <f t="shared" si="14"/>
        <v>2.8820000000000001</v>
      </c>
      <c r="K123" s="40" t="s">
        <v>5</v>
      </c>
      <c r="L123" s="7"/>
      <c r="M123" s="25"/>
      <c r="N123" s="7"/>
      <c r="O123" s="11"/>
      <c r="P123" s="11"/>
      <c r="Q123" s="7"/>
      <c r="R123" s="11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</row>
    <row r="124" spans="1:86" s="9" customFormat="1" ht="41.25" customHeight="1" x14ac:dyDescent="0.2">
      <c r="A124" s="33" t="s">
        <v>89</v>
      </c>
      <c r="B124" s="34">
        <v>20</v>
      </c>
      <c r="C124" s="35">
        <v>3.58</v>
      </c>
      <c r="D124" s="36">
        <f t="shared" si="16"/>
        <v>179</v>
      </c>
      <c r="E124" s="37">
        <f t="shared" si="11"/>
        <v>1.2172000000000001</v>
      </c>
      <c r="F124" s="36">
        <f t="shared" si="12"/>
        <v>60.860000000000007</v>
      </c>
      <c r="G124" s="36">
        <f t="shared" si="13"/>
        <v>1.1819999999999999</v>
      </c>
      <c r="H124" s="36">
        <v>59.1</v>
      </c>
      <c r="I124" s="36">
        <v>130.6</v>
      </c>
      <c r="J124" s="37">
        <f t="shared" si="14"/>
        <v>2.6120000000000001</v>
      </c>
      <c r="K124" s="40" t="s">
        <v>5</v>
      </c>
      <c r="L124" s="7"/>
      <c r="M124" s="25"/>
      <c r="N124" s="7"/>
      <c r="O124" s="11"/>
      <c r="P124" s="11"/>
      <c r="Q124" s="7"/>
      <c r="R124" s="11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</row>
    <row r="125" spans="1:86" s="9" customFormat="1" ht="41.25" customHeight="1" x14ac:dyDescent="0.2">
      <c r="A125" s="41" t="s">
        <v>317</v>
      </c>
      <c r="B125" s="34">
        <v>20</v>
      </c>
      <c r="C125" s="35">
        <v>3.72</v>
      </c>
      <c r="D125" s="36">
        <f t="shared" si="16"/>
        <v>186</v>
      </c>
      <c r="E125" s="37">
        <f t="shared" si="11"/>
        <v>1.2648000000000001</v>
      </c>
      <c r="F125" s="36">
        <f t="shared" si="12"/>
        <v>63.24</v>
      </c>
      <c r="G125" s="36">
        <f t="shared" si="13"/>
        <v>1.1819999999999999</v>
      </c>
      <c r="H125" s="36">
        <v>59.1</v>
      </c>
      <c r="I125" s="36">
        <v>130.6</v>
      </c>
      <c r="J125" s="37">
        <f t="shared" si="14"/>
        <v>2.6120000000000001</v>
      </c>
      <c r="K125" s="40" t="s">
        <v>5</v>
      </c>
      <c r="L125" s="7"/>
      <c r="M125" s="25"/>
      <c r="N125" s="7"/>
      <c r="O125" s="11"/>
      <c r="P125" s="11"/>
      <c r="Q125" s="7"/>
      <c r="R125" s="11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</row>
    <row r="126" spans="1:86" s="9" customFormat="1" ht="41.25" customHeight="1" x14ac:dyDescent="0.2">
      <c r="A126" s="41" t="s">
        <v>261</v>
      </c>
      <c r="B126" s="34">
        <v>23</v>
      </c>
      <c r="C126" s="35">
        <v>5.5</v>
      </c>
      <c r="D126" s="36">
        <f t="shared" si="16"/>
        <v>239.13043478260872</v>
      </c>
      <c r="E126" s="37">
        <f t="shared" si="11"/>
        <v>1.87</v>
      </c>
      <c r="F126" s="36">
        <f t="shared" si="12"/>
        <v>81.304347826086968</v>
      </c>
      <c r="G126" s="36">
        <f t="shared" si="13"/>
        <v>1.3593</v>
      </c>
      <c r="H126" s="36">
        <v>59.1</v>
      </c>
      <c r="I126" s="36">
        <f t="shared" ref="I126:I134" si="17">F126+H126</f>
        <v>140.40434782608696</v>
      </c>
      <c r="J126" s="37">
        <f t="shared" si="14"/>
        <v>3.2293000000000003</v>
      </c>
      <c r="K126" s="40" t="s">
        <v>5</v>
      </c>
      <c r="L126" s="7"/>
      <c r="M126" s="25"/>
      <c r="N126" s="7"/>
      <c r="O126" s="11"/>
      <c r="P126" s="11"/>
      <c r="Q126" s="7"/>
      <c r="R126" s="11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</row>
    <row r="127" spans="1:86" s="9" customFormat="1" ht="41.25" customHeight="1" x14ac:dyDescent="0.2">
      <c r="A127" s="41" t="s">
        <v>318</v>
      </c>
      <c r="B127" s="34">
        <v>20</v>
      </c>
      <c r="C127" s="35">
        <v>5</v>
      </c>
      <c r="D127" s="36">
        <f t="shared" si="16"/>
        <v>250</v>
      </c>
      <c r="E127" s="37">
        <f t="shared" si="11"/>
        <v>1.7000000000000002</v>
      </c>
      <c r="F127" s="36">
        <f t="shared" si="12"/>
        <v>85</v>
      </c>
      <c r="G127" s="36">
        <f t="shared" si="13"/>
        <v>1.1819999999999999</v>
      </c>
      <c r="H127" s="36">
        <v>59.1</v>
      </c>
      <c r="I127" s="36">
        <f t="shared" si="17"/>
        <v>144.1</v>
      </c>
      <c r="J127" s="37">
        <f t="shared" si="14"/>
        <v>2.8820000000000001</v>
      </c>
      <c r="K127" s="40" t="s">
        <v>5</v>
      </c>
      <c r="L127" s="7"/>
      <c r="M127" s="25"/>
      <c r="N127" s="7"/>
      <c r="O127" s="11"/>
      <c r="P127" s="11"/>
      <c r="Q127" s="7"/>
      <c r="R127" s="11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</row>
    <row r="128" spans="1:86" s="9" customFormat="1" ht="41.25" customHeight="1" x14ac:dyDescent="0.2">
      <c r="A128" s="33" t="s">
        <v>210</v>
      </c>
      <c r="B128" s="34">
        <v>20</v>
      </c>
      <c r="C128" s="35">
        <v>3.85</v>
      </c>
      <c r="D128" s="36">
        <f t="shared" si="16"/>
        <v>192.5</v>
      </c>
      <c r="E128" s="37">
        <f>C128*34%</f>
        <v>1.3090000000000002</v>
      </c>
      <c r="F128" s="36">
        <f>D128*34%</f>
        <v>65.45</v>
      </c>
      <c r="G128" s="36">
        <f t="shared" si="13"/>
        <v>1.1819999999999999</v>
      </c>
      <c r="H128" s="36">
        <v>59.1</v>
      </c>
      <c r="I128" s="36">
        <v>130.6</v>
      </c>
      <c r="J128" s="37">
        <f t="shared" si="14"/>
        <v>2.6120000000000001</v>
      </c>
      <c r="K128" s="40" t="s">
        <v>5</v>
      </c>
      <c r="L128" s="7"/>
      <c r="M128" s="25"/>
      <c r="N128" s="7"/>
      <c r="O128" s="11"/>
      <c r="P128" s="11"/>
      <c r="Q128" s="7"/>
      <c r="R128" s="11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</row>
    <row r="129" spans="1:86" s="9" customFormat="1" ht="41.25" customHeight="1" x14ac:dyDescent="0.2">
      <c r="A129" s="33" t="s">
        <v>211</v>
      </c>
      <c r="B129" s="34">
        <v>20</v>
      </c>
      <c r="C129" s="35">
        <v>3.85</v>
      </c>
      <c r="D129" s="36">
        <f t="shared" si="16"/>
        <v>192.5</v>
      </c>
      <c r="E129" s="37">
        <f t="shared" si="11"/>
        <v>1.3090000000000002</v>
      </c>
      <c r="F129" s="36">
        <f t="shared" si="12"/>
        <v>65.45</v>
      </c>
      <c r="G129" s="36">
        <f t="shared" si="13"/>
        <v>1.1819999999999999</v>
      </c>
      <c r="H129" s="36">
        <v>59.1</v>
      </c>
      <c r="I129" s="36">
        <v>130.6</v>
      </c>
      <c r="J129" s="37">
        <f t="shared" si="14"/>
        <v>2.6120000000000001</v>
      </c>
      <c r="K129" s="40" t="s">
        <v>5</v>
      </c>
      <c r="L129" s="7"/>
      <c r="M129" s="25"/>
      <c r="N129" s="7"/>
      <c r="O129" s="11"/>
      <c r="P129" s="11"/>
      <c r="Q129" s="7"/>
      <c r="R129" s="11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</row>
    <row r="130" spans="1:86" s="9" customFormat="1" ht="41.25" customHeight="1" x14ac:dyDescent="0.2">
      <c r="A130" s="33" t="s">
        <v>212</v>
      </c>
      <c r="B130" s="34">
        <v>20</v>
      </c>
      <c r="C130" s="35">
        <v>4.1100000000000003</v>
      </c>
      <c r="D130" s="36">
        <f>C130/20*1000</f>
        <v>205.50000000000003</v>
      </c>
      <c r="E130" s="37">
        <f>C130*34%</f>
        <v>1.3974000000000002</v>
      </c>
      <c r="F130" s="36">
        <f>D130*34%</f>
        <v>69.870000000000019</v>
      </c>
      <c r="G130" s="36">
        <f t="shared" si="13"/>
        <v>1.1819999999999999</v>
      </c>
      <c r="H130" s="36">
        <v>59.1</v>
      </c>
      <c r="I130" s="36">
        <v>130.6</v>
      </c>
      <c r="J130" s="37">
        <f>I130/1000*B130</f>
        <v>2.6120000000000001</v>
      </c>
      <c r="K130" s="40" t="s">
        <v>5</v>
      </c>
      <c r="L130" s="7"/>
      <c r="M130" s="25"/>
      <c r="N130" s="10"/>
      <c r="O130" s="11"/>
      <c r="P130" s="11"/>
      <c r="Q130" s="7"/>
      <c r="R130" s="11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</row>
    <row r="131" spans="1:86" s="9" customFormat="1" ht="41.25" customHeight="1" x14ac:dyDescent="0.2">
      <c r="A131" s="46" t="s">
        <v>216</v>
      </c>
      <c r="B131" s="34">
        <v>20</v>
      </c>
      <c r="C131" s="35">
        <v>5</v>
      </c>
      <c r="D131" s="36">
        <f t="shared" ref="D131:D170" si="18">C131/B131*1000</f>
        <v>250</v>
      </c>
      <c r="E131" s="37">
        <f t="shared" si="11"/>
        <v>1.7000000000000002</v>
      </c>
      <c r="F131" s="36">
        <f t="shared" si="12"/>
        <v>85</v>
      </c>
      <c r="G131" s="36">
        <f t="shared" si="13"/>
        <v>1.1819999999999999</v>
      </c>
      <c r="H131" s="36">
        <v>59.1</v>
      </c>
      <c r="I131" s="36">
        <f t="shared" si="17"/>
        <v>144.1</v>
      </c>
      <c r="J131" s="37">
        <f t="shared" si="14"/>
        <v>2.8820000000000001</v>
      </c>
      <c r="K131" s="40" t="s">
        <v>5</v>
      </c>
      <c r="L131" s="7"/>
      <c r="M131" s="25"/>
      <c r="N131" s="7"/>
      <c r="O131" s="11"/>
      <c r="P131" s="11"/>
      <c r="Q131" s="7"/>
      <c r="R131" s="11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</row>
    <row r="132" spans="1:86" s="9" customFormat="1" ht="41.25" customHeight="1" x14ac:dyDescent="0.2">
      <c r="A132" s="43" t="s">
        <v>217</v>
      </c>
      <c r="B132" s="34">
        <v>20</v>
      </c>
      <c r="C132" s="35">
        <v>5</v>
      </c>
      <c r="D132" s="36">
        <f t="shared" si="18"/>
        <v>250</v>
      </c>
      <c r="E132" s="37">
        <f t="shared" si="11"/>
        <v>1.7000000000000002</v>
      </c>
      <c r="F132" s="36">
        <f t="shared" si="12"/>
        <v>85</v>
      </c>
      <c r="G132" s="36">
        <f t="shared" si="13"/>
        <v>1.1819999999999999</v>
      </c>
      <c r="H132" s="36">
        <v>59.1</v>
      </c>
      <c r="I132" s="36">
        <f t="shared" si="17"/>
        <v>144.1</v>
      </c>
      <c r="J132" s="37">
        <f t="shared" si="14"/>
        <v>2.8820000000000001</v>
      </c>
      <c r="K132" s="40" t="s">
        <v>5</v>
      </c>
      <c r="L132" s="7"/>
      <c r="M132" s="25"/>
      <c r="N132" s="7"/>
      <c r="O132" s="11"/>
      <c r="P132" s="11"/>
      <c r="Q132" s="7"/>
      <c r="R132" s="11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</row>
    <row r="133" spans="1:86" s="9" customFormat="1" ht="41.25" customHeight="1" x14ac:dyDescent="0.2">
      <c r="A133" s="33" t="s">
        <v>18</v>
      </c>
      <c r="B133" s="34">
        <v>20</v>
      </c>
      <c r="C133" s="35">
        <v>4.7</v>
      </c>
      <c r="D133" s="36">
        <f t="shared" si="18"/>
        <v>235.00000000000003</v>
      </c>
      <c r="E133" s="37">
        <f t="shared" si="11"/>
        <v>1.5980000000000001</v>
      </c>
      <c r="F133" s="36">
        <f t="shared" si="12"/>
        <v>79.90000000000002</v>
      </c>
      <c r="G133" s="36">
        <f t="shared" si="13"/>
        <v>1.1819999999999999</v>
      </c>
      <c r="H133" s="36">
        <v>59.1</v>
      </c>
      <c r="I133" s="36">
        <f t="shared" si="17"/>
        <v>139.00000000000003</v>
      </c>
      <c r="J133" s="37">
        <f t="shared" si="14"/>
        <v>2.7800000000000007</v>
      </c>
      <c r="K133" s="40" t="s">
        <v>5</v>
      </c>
      <c r="L133" s="7"/>
      <c r="M133" s="25"/>
      <c r="N133" s="7"/>
      <c r="O133" s="11"/>
      <c r="P133" s="11"/>
      <c r="Q133" s="7"/>
      <c r="R133" s="11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</row>
    <row r="134" spans="1:86" s="9" customFormat="1" ht="41.25" customHeight="1" x14ac:dyDescent="0.2">
      <c r="A134" s="33" t="s">
        <v>19</v>
      </c>
      <c r="B134" s="34">
        <v>20</v>
      </c>
      <c r="C134" s="35">
        <v>4.7</v>
      </c>
      <c r="D134" s="36">
        <f t="shared" si="18"/>
        <v>235.00000000000003</v>
      </c>
      <c r="E134" s="37">
        <f t="shared" si="11"/>
        <v>1.5980000000000001</v>
      </c>
      <c r="F134" s="36">
        <f t="shared" si="12"/>
        <v>79.90000000000002</v>
      </c>
      <c r="G134" s="36">
        <f t="shared" si="13"/>
        <v>1.1819999999999999</v>
      </c>
      <c r="H134" s="36">
        <v>59.1</v>
      </c>
      <c r="I134" s="36">
        <f t="shared" si="17"/>
        <v>139.00000000000003</v>
      </c>
      <c r="J134" s="37">
        <f t="shared" si="14"/>
        <v>2.7800000000000007</v>
      </c>
      <c r="K134" s="40" t="s">
        <v>5</v>
      </c>
      <c r="L134" s="7"/>
      <c r="M134" s="25"/>
      <c r="N134" s="7"/>
      <c r="O134" s="11"/>
      <c r="P134" s="11"/>
      <c r="Q134" s="7"/>
      <c r="R134" s="11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</row>
    <row r="135" spans="1:86" s="9" customFormat="1" ht="41.25" customHeight="1" x14ac:dyDescent="0.2">
      <c r="A135" s="33" t="s">
        <v>97</v>
      </c>
      <c r="B135" s="34">
        <v>20</v>
      </c>
      <c r="C135" s="35">
        <v>3.05</v>
      </c>
      <c r="D135" s="36">
        <f t="shared" si="18"/>
        <v>152.5</v>
      </c>
      <c r="E135" s="37">
        <f t="shared" si="11"/>
        <v>1.0369999999999999</v>
      </c>
      <c r="F135" s="36">
        <f t="shared" si="12"/>
        <v>51.85</v>
      </c>
      <c r="G135" s="36">
        <f t="shared" si="13"/>
        <v>1.1819999999999999</v>
      </c>
      <c r="H135" s="36">
        <v>59.1</v>
      </c>
      <c r="I135" s="36">
        <v>130.6</v>
      </c>
      <c r="J135" s="37">
        <f t="shared" si="14"/>
        <v>2.6120000000000001</v>
      </c>
      <c r="K135" s="40" t="s">
        <v>5</v>
      </c>
      <c r="L135" s="7"/>
      <c r="M135" s="25"/>
      <c r="N135" s="7"/>
      <c r="O135" s="11"/>
      <c r="P135" s="11"/>
      <c r="Q135" s="7"/>
      <c r="R135" s="11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</row>
    <row r="136" spans="1:86" s="9" customFormat="1" ht="41.25" customHeight="1" x14ac:dyDescent="0.2">
      <c r="A136" s="33" t="s">
        <v>36</v>
      </c>
      <c r="B136" s="34">
        <v>20</v>
      </c>
      <c r="C136" s="35">
        <v>2.52</v>
      </c>
      <c r="D136" s="36">
        <f t="shared" si="18"/>
        <v>126</v>
      </c>
      <c r="E136" s="37">
        <f t="shared" si="11"/>
        <v>0.85680000000000012</v>
      </c>
      <c r="F136" s="36">
        <f t="shared" si="12"/>
        <v>42.84</v>
      </c>
      <c r="G136" s="36">
        <f t="shared" si="13"/>
        <v>1.1819999999999999</v>
      </c>
      <c r="H136" s="36">
        <v>59.1</v>
      </c>
      <c r="I136" s="36">
        <v>130.6</v>
      </c>
      <c r="J136" s="37">
        <f t="shared" si="14"/>
        <v>2.6120000000000001</v>
      </c>
      <c r="K136" s="40" t="s">
        <v>5</v>
      </c>
      <c r="L136" s="7"/>
      <c r="M136" s="25"/>
      <c r="N136" s="15"/>
      <c r="O136" s="11"/>
      <c r="P136" s="11"/>
      <c r="Q136" s="7"/>
      <c r="R136" s="11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</row>
    <row r="137" spans="1:86" s="9" customFormat="1" ht="41.25" customHeight="1" x14ac:dyDescent="0.2">
      <c r="A137" s="33" t="s">
        <v>37</v>
      </c>
      <c r="B137" s="34">
        <v>20</v>
      </c>
      <c r="C137" s="35">
        <v>2.52</v>
      </c>
      <c r="D137" s="36">
        <f t="shared" si="18"/>
        <v>126</v>
      </c>
      <c r="E137" s="37">
        <f t="shared" si="11"/>
        <v>0.85680000000000012</v>
      </c>
      <c r="F137" s="36">
        <f t="shared" si="12"/>
        <v>42.84</v>
      </c>
      <c r="G137" s="36">
        <f t="shared" si="13"/>
        <v>1.1819999999999999</v>
      </c>
      <c r="H137" s="36">
        <v>59.1</v>
      </c>
      <c r="I137" s="36">
        <v>130.6</v>
      </c>
      <c r="J137" s="37">
        <f t="shared" si="14"/>
        <v>2.6120000000000001</v>
      </c>
      <c r="K137" s="40" t="s">
        <v>5</v>
      </c>
      <c r="L137" s="7"/>
      <c r="M137" s="25"/>
      <c r="N137" s="15"/>
      <c r="O137" s="11"/>
      <c r="P137" s="11"/>
      <c r="Q137" s="7"/>
      <c r="R137" s="11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</row>
    <row r="138" spans="1:86" s="9" customFormat="1" ht="41.25" customHeight="1" x14ac:dyDescent="0.2">
      <c r="A138" s="33" t="s">
        <v>159</v>
      </c>
      <c r="B138" s="34">
        <v>20</v>
      </c>
      <c r="C138" s="35">
        <v>3.19</v>
      </c>
      <c r="D138" s="36">
        <f t="shared" si="18"/>
        <v>159.5</v>
      </c>
      <c r="E138" s="37">
        <f t="shared" si="11"/>
        <v>1.0846</v>
      </c>
      <c r="F138" s="36">
        <f t="shared" si="12"/>
        <v>54.230000000000004</v>
      </c>
      <c r="G138" s="36">
        <f t="shared" si="13"/>
        <v>1.1819999999999999</v>
      </c>
      <c r="H138" s="36">
        <v>59.1</v>
      </c>
      <c r="I138" s="36">
        <v>130.6</v>
      </c>
      <c r="J138" s="37">
        <f t="shared" si="14"/>
        <v>2.6120000000000001</v>
      </c>
      <c r="K138" s="40" t="s">
        <v>5</v>
      </c>
      <c r="L138" s="7"/>
      <c r="M138" s="25"/>
      <c r="N138" s="15"/>
      <c r="O138" s="11"/>
      <c r="P138" s="11"/>
      <c r="Q138" s="7"/>
      <c r="R138" s="11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</row>
    <row r="139" spans="1:86" s="9" customFormat="1" ht="41.25" customHeight="1" x14ac:dyDescent="0.2">
      <c r="A139" s="33" t="s">
        <v>30</v>
      </c>
      <c r="B139" s="34">
        <v>20</v>
      </c>
      <c r="C139" s="35">
        <v>3.19</v>
      </c>
      <c r="D139" s="36">
        <f t="shared" si="18"/>
        <v>159.5</v>
      </c>
      <c r="E139" s="37">
        <f t="shared" si="11"/>
        <v>1.0846</v>
      </c>
      <c r="F139" s="36">
        <f t="shared" si="12"/>
        <v>54.230000000000004</v>
      </c>
      <c r="G139" s="36">
        <f t="shared" si="13"/>
        <v>1.1819999999999999</v>
      </c>
      <c r="H139" s="36">
        <v>59.1</v>
      </c>
      <c r="I139" s="36">
        <v>130.6</v>
      </c>
      <c r="J139" s="37">
        <f t="shared" si="14"/>
        <v>2.6120000000000001</v>
      </c>
      <c r="K139" s="40" t="s">
        <v>5</v>
      </c>
      <c r="L139" s="7"/>
      <c r="M139" s="25"/>
      <c r="N139" s="15"/>
      <c r="O139" s="11"/>
      <c r="P139" s="11"/>
      <c r="Q139" s="7"/>
      <c r="R139" s="11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</row>
    <row r="140" spans="1:86" s="9" customFormat="1" ht="41.25" customHeight="1" x14ac:dyDescent="0.2">
      <c r="A140" s="33" t="s">
        <v>189</v>
      </c>
      <c r="B140" s="34">
        <v>20</v>
      </c>
      <c r="C140" s="35">
        <v>3.19</v>
      </c>
      <c r="D140" s="36">
        <f t="shared" si="18"/>
        <v>159.5</v>
      </c>
      <c r="E140" s="37">
        <f t="shared" ref="E140:E213" si="19">C140*34%</f>
        <v>1.0846</v>
      </c>
      <c r="F140" s="36">
        <f t="shared" ref="F140:F213" si="20">D140*34%</f>
        <v>54.230000000000004</v>
      </c>
      <c r="G140" s="36">
        <f t="shared" ref="G140:G211" si="21">H140/1000*B140</f>
        <v>1.1819999999999999</v>
      </c>
      <c r="H140" s="36">
        <v>59.1</v>
      </c>
      <c r="I140" s="36">
        <v>130.6</v>
      </c>
      <c r="J140" s="37">
        <f t="shared" ref="J140:J211" si="22">I140/1000*B140</f>
        <v>2.6120000000000001</v>
      </c>
      <c r="K140" s="40" t="s">
        <v>5</v>
      </c>
      <c r="L140" s="7"/>
      <c r="M140" s="25"/>
      <c r="N140" s="15"/>
      <c r="O140" s="11"/>
      <c r="P140" s="11"/>
      <c r="Q140" s="7"/>
      <c r="R140" s="11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</row>
    <row r="141" spans="1:86" s="9" customFormat="1" ht="41.25" customHeight="1" x14ac:dyDescent="0.2">
      <c r="A141" s="33" t="s">
        <v>190</v>
      </c>
      <c r="B141" s="34">
        <v>20</v>
      </c>
      <c r="C141" s="35">
        <v>3.19</v>
      </c>
      <c r="D141" s="36">
        <f t="shared" si="18"/>
        <v>159.5</v>
      </c>
      <c r="E141" s="37">
        <f t="shared" si="19"/>
        <v>1.0846</v>
      </c>
      <c r="F141" s="36">
        <f t="shared" si="20"/>
        <v>54.230000000000004</v>
      </c>
      <c r="G141" s="36">
        <f t="shared" si="21"/>
        <v>1.1819999999999999</v>
      </c>
      <c r="H141" s="36">
        <v>59.1</v>
      </c>
      <c r="I141" s="36">
        <v>130.6</v>
      </c>
      <c r="J141" s="37">
        <f t="shared" si="22"/>
        <v>2.6120000000000001</v>
      </c>
      <c r="K141" s="40" t="s">
        <v>5</v>
      </c>
      <c r="L141" s="7"/>
      <c r="M141" s="25"/>
      <c r="N141" s="15"/>
      <c r="O141" s="11"/>
      <c r="P141" s="11"/>
      <c r="Q141" s="7"/>
      <c r="R141" s="11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</row>
    <row r="142" spans="1:86" s="9" customFormat="1" ht="41.25" customHeight="1" x14ac:dyDescent="0.2">
      <c r="A142" s="41" t="s">
        <v>46</v>
      </c>
      <c r="B142" s="34">
        <v>20</v>
      </c>
      <c r="C142" s="35">
        <v>3.19</v>
      </c>
      <c r="D142" s="36">
        <f t="shared" si="18"/>
        <v>159.5</v>
      </c>
      <c r="E142" s="37">
        <f t="shared" si="19"/>
        <v>1.0846</v>
      </c>
      <c r="F142" s="36">
        <f t="shared" si="20"/>
        <v>54.230000000000004</v>
      </c>
      <c r="G142" s="36">
        <f t="shared" si="21"/>
        <v>1.1819999999999999</v>
      </c>
      <c r="H142" s="36">
        <v>59.1</v>
      </c>
      <c r="I142" s="36">
        <v>130.6</v>
      </c>
      <c r="J142" s="37">
        <f t="shared" si="22"/>
        <v>2.6120000000000001</v>
      </c>
      <c r="K142" s="40" t="s">
        <v>5</v>
      </c>
      <c r="L142" s="7"/>
      <c r="M142" s="25"/>
      <c r="N142" s="7"/>
      <c r="O142" s="11"/>
      <c r="P142" s="11"/>
      <c r="Q142" s="7"/>
      <c r="R142" s="11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</row>
    <row r="143" spans="1:86" s="9" customFormat="1" ht="41.25" customHeight="1" x14ac:dyDescent="0.2">
      <c r="A143" s="41" t="s">
        <v>47</v>
      </c>
      <c r="B143" s="34">
        <v>20</v>
      </c>
      <c r="C143" s="35">
        <v>3.19</v>
      </c>
      <c r="D143" s="36">
        <f t="shared" si="18"/>
        <v>159.5</v>
      </c>
      <c r="E143" s="37">
        <f t="shared" si="19"/>
        <v>1.0846</v>
      </c>
      <c r="F143" s="36">
        <f t="shared" si="20"/>
        <v>54.230000000000004</v>
      </c>
      <c r="G143" s="36">
        <f t="shared" si="21"/>
        <v>1.1819999999999999</v>
      </c>
      <c r="H143" s="36">
        <v>59.1</v>
      </c>
      <c r="I143" s="36">
        <v>130.6</v>
      </c>
      <c r="J143" s="37">
        <f t="shared" si="22"/>
        <v>2.6120000000000001</v>
      </c>
      <c r="K143" s="40" t="s">
        <v>5</v>
      </c>
      <c r="L143" s="7"/>
      <c r="M143" s="25"/>
      <c r="N143" s="7"/>
      <c r="O143" s="11"/>
      <c r="P143" s="11"/>
      <c r="Q143" s="7"/>
      <c r="R143" s="11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</row>
    <row r="144" spans="1:86" s="9" customFormat="1" ht="41.25" customHeight="1" x14ac:dyDescent="0.2">
      <c r="A144" s="41" t="s">
        <v>319</v>
      </c>
      <c r="B144" s="34">
        <v>20</v>
      </c>
      <c r="C144" s="35">
        <v>4.5999999999999996</v>
      </c>
      <c r="D144" s="36">
        <f t="shared" si="18"/>
        <v>229.99999999999997</v>
      </c>
      <c r="E144" s="37">
        <f>C144*34%</f>
        <v>1.5640000000000001</v>
      </c>
      <c r="F144" s="36">
        <f>D144*34%</f>
        <v>78.2</v>
      </c>
      <c r="G144" s="36">
        <f t="shared" si="21"/>
        <v>1.1819999999999999</v>
      </c>
      <c r="H144" s="36">
        <v>59.1</v>
      </c>
      <c r="I144" s="36">
        <f>F144+H144</f>
        <v>137.30000000000001</v>
      </c>
      <c r="J144" s="37">
        <f t="shared" si="22"/>
        <v>2.746</v>
      </c>
      <c r="K144" s="40" t="s">
        <v>5</v>
      </c>
      <c r="L144" s="7"/>
      <c r="M144" s="25"/>
      <c r="N144" s="7"/>
      <c r="O144" s="11"/>
      <c r="P144" s="11"/>
      <c r="Q144" s="7"/>
      <c r="R144" s="11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</row>
    <row r="145" spans="1:86" s="9" customFormat="1" ht="41.25" customHeight="1" x14ac:dyDescent="0.2">
      <c r="A145" s="33" t="s">
        <v>171</v>
      </c>
      <c r="B145" s="34">
        <v>20</v>
      </c>
      <c r="C145" s="35">
        <v>4.5999999999999996</v>
      </c>
      <c r="D145" s="36">
        <f t="shared" si="18"/>
        <v>229.99999999999997</v>
      </c>
      <c r="E145" s="37">
        <f t="shared" si="19"/>
        <v>1.5640000000000001</v>
      </c>
      <c r="F145" s="36">
        <f t="shared" si="20"/>
        <v>78.2</v>
      </c>
      <c r="G145" s="36">
        <f t="shared" si="21"/>
        <v>1.1819999999999999</v>
      </c>
      <c r="H145" s="36">
        <v>59.1</v>
      </c>
      <c r="I145" s="36">
        <f t="shared" ref="I145:I155" si="23">F145+H145</f>
        <v>137.30000000000001</v>
      </c>
      <c r="J145" s="37">
        <f t="shared" si="22"/>
        <v>2.746</v>
      </c>
      <c r="K145" s="40" t="s">
        <v>5</v>
      </c>
      <c r="L145" s="7"/>
      <c r="M145" s="25"/>
      <c r="N145" s="7"/>
      <c r="O145" s="11"/>
      <c r="P145" s="11"/>
      <c r="Q145" s="7"/>
      <c r="R145" s="11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</row>
    <row r="146" spans="1:86" s="9" customFormat="1" ht="41.25" customHeight="1" x14ac:dyDescent="0.2">
      <c r="A146" s="33" t="s">
        <v>173</v>
      </c>
      <c r="B146" s="34">
        <v>20</v>
      </c>
      <c r="C146" s="35">
        <v>4.5999999999999996</v>
      </c>
      <c r="D146" s="36">
        <f t="shared" si="18"/>
        <v>229.99999999999997</v>
      </c>
      <c r="E146" s="37">
        <f t="shared" si="19"/>
        <v>1.5640000000000001</v>
      </c>
      <c r="F146" s="36">
        <f t="shared" si="20"/>
        <v>78.2</v>
      </c>
      <c r="G146" s="36">
        <f t="shared" si="21"/>
        <v>1.1819999999999999</v>
      </c>
      <c r="H146" s="36">
        <v>59.1</v>
      </c>
      <c r="I146" s="36">
        <f t="shared" si="23"/>
        <v>137.30000000000001</v>
      </c>
      <c r="J146" s="37">
        <f t="shared" si="22"/>
        <v>2.746</v>
      </c>
      <c r="K146" s="40" t="s">
        <v>5</v>
      </c>
      <c r="L146" s="7"/>
      <c r="M146" s="25"/>
      <c r="N146" s="7"/>
      <c r="O146" s="11"/>
      <c r="P146" s="11"/>
      <c r="Q146" s="7"/>
      <c r="R146" s="11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</row>
    <row r="147" spans="1:86" s="9" customFormat="1" ht="41.25" customHeight="1" x14ac:dyDescent="0.2">
      <c r="A147" s="41" t="s">
        <v>244</v>
      </c>
      <c r="B147" s="34">
        <v>20</v>
      </c>
      <c r="C147" s="35">
        <v>4.5999999999999996</v>
      </c>
      <c r="D147" s="36">
        <f t="shared" si="18"/>
        <v>229.99999999999997</v>
      </c>
      <c r="E147" s="37">
        <f t="shared" si="19"/>
        <v>1.5640000000000001</v>
      </c>
      <c r="F147" s="36">
        <f t="shared" si="20"/>
        <v>78.2</v>
      </c>
      <c r="G147" s="36">
        <f t="shared" si="21"/>
        <v>1.1819999999999999</v>
      </c>
      <c r="H147" s="36">
        <v>59.1</v>
      </c>
      <c r="I147" s="36">
        <f t="shared" si="23"/>
        <v>137.30000000000001</v>
      </c>
      <c r="J147" s="37">
        <f t="shared" si="22"/>
        <v>2.746</v>
      </c>
      <c r="K147" s="40" t="s">
        <v>5</v>
      </c>
      <c r="L147" s="7"/>
      <c r="M147" s="25"/>
      <c r="N147" s="7"/>
      <c r="O147" s="11"/>
      <c r="P147" s="11"/>
      <c r="Q147" s="7"/>
      <c r="R147" s="11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</row>
    <row r="148" spans="1:86" s="9" customFormat="1" ht="41.25" customHeight="1" x14ac:dyDescent="0.2">
      <c r="A148" s="33" t="s">
        <v>172</v>
      </c>
      <c r="B148" s="34">
        <v>20</v>
      </c>
      <c r="C148" s="35">
        <v>4.5999999999999996</v>
      </c>
      <c r="D148" s="36">
        <f t="shared" si="18"/>
        <v>229.99999999999997</v>
      </c>
      <c r="E148" s="37">
        <f t="shared" si="19"/>
        <v>1.5640000000000001</v>
      </c>
      <c r="F148" s="36">
        <f t="shared" si="20"/>
        <v>78.2</v>
      </c>
      <c r="G148" s="36">
        <f t="shared" si="21"/>
        <v>1.1819999999999999</v>
      </c>
      <c r="H148" s="36">
        <v>59.1</v>
      </c>
      <c r="I148" s="36">
        <f t="shared" si="23"/>
        <v>137.30000000000001</v>
      </c>
      <c r="J148" s="37">
        <f t="shared" si="22"/>
        <v>2.746</v>
      </c>
      <c r="K148" s="40" t="s">
        <v>5</v>
      </c>
      <c r="L148" s="7"/>
      <c r="M148" s="25"/>
      <c r="N148" s="7"/>
      <c r="O148" s="11"/>
      <c r="P148" s="11"/>
      <c r="Q148" s="7"/>
      <c r="R148" s="11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</row>
    <row r="149" spans="1:86" s="9" customFormat="1" ht="41.25" customHeight="1" x14ac:dyDescent="0.2">
      <c r="A149" s="33" t="s">
        <v>194</v>
      </c>
      <c r="B149" s="34">
        <v>20</v>
      </c>
      <c r="C149" s="35">
        <v>4.5999999999999996</v>
      </c>
      <c r="D149" s="36">
        <f t="shared" si="18"/>
        <v>229.99999999999997</v>
      </c>
      <c r="E149" s="37">
        <f t="shared" si="19"/>
        <v>1.5640000000000001</v>
      </c>
      <c r="F149" s="36">
        <f t="shared" si="20"/>
        <v>78.2</v>
      </c>
      <c r="G149" s="36">
        <f t="shared" si="21"/>
        <v>1.1819999999999999</v>
      </c>
      <c r="H149" s="36">
        <v>59.1</v>
      </c>
      <c r="I149" s="36">
        <f t="shared" si="23"/>
        <v>137.30000000000001</v>
      </c>
      <c r="J149" s="37">
        <f t="shared" si="22"/>
        <v>2.746</v>
      </c>
      <c r="K149" s="40" t="s">
        <v>5</v>
      </c>
      <c r="L149" s="7"/>
      <c r="M149" s="25"/>
      <c r="N149" s="7"/>
      <c r="O149" s="11"/>
      <c r="P149" s="11"/>
      <c r="Q149" s="7"/>
      <c r="R149" s="11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</row>
    <row r="150" spans="1:86" s="9" customFormat="1" ht="44.25" customHeight="1" x14ac:dyDescent="0.2">
      <c r="A150" s="47" t="s">
        <v>320</v>
      </c>
      <c r="B150" s="34">
        <v>20</v>
      </c>
      <c r="C150" s="35">
        <v>4.5</v>
      </c>
      <c r="D150" s="36">
        <f t="shared" si="18"/>
        <v>225</v>
      </c>
      <c r="E150" s="37">
        <f t="shared" si="19"/>
        <v>1.53</v>
      </c>
      <c r="F150" s="36">
        <f t="shared" si="20"/>
        <v>76.5</v>
      </c>
      <c r="G150" s="36">
        <f t="shared" si="21"/>
        <v>1.1819999999999999</v>
      </c>
      <c r="H150" s="36">
        <v>59.1</v>
      </c>
      <c r="I150" s="36">
        <f>F150+H150</f>
        <v>135.6</v>
      </c>
      <c r="J150" s="37">
        <f t="shared" si="22"/>
        <v>2.7119999999999997</v>
      </c>
      <c r="K150" s="40" t="s">
        <v>5</v>
      </c>
      <c r="L150" s="7"/>
      <c r="M150" s="25"/>
      <c r="N150" s="15"/>
      <c r="O150" s="11"/>
      <c r="P150" s="11"/>
      <c r="Q150" s="7"/>
      <c r="R150" s="11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</row>
    <row r="151" spans="1:86" s="9" customFormat="1" ht="45" customHeight="1" x14ac:dyDescent="0.2">
      <c r="A151" s="47" t="s">
        <v>321</v>
      </c>
      <c r="B151" s="34">
        <v>20</v>
      </c>
      <c r="C151" s="35">
        <v>4.5</v>
      </c>
      <c r="D151" s="36">
        <f t="shared" si="18"/>
        <v>225</v>
      </c>
      <c r="E151" s="37">
        <f t="shared" si="19"/>
        <v>1.53</v>
      </c>
      <c r="F151" s="36">
        <f t="shared" si="20"/>
        <v>76.5</v>
      </c>
      <c r="G151" s="36">
        <f t="shared" si="21"/>
        <v>1.1819999999999999</v>
      </c>
      <c r="H151" s="36">
        <v>59.1</v>
      </c>
      <c r="I151" s="36">
        <f>F151+H151</f>
        <v>135.6</v>
      </c>
      <c r="J151" s="37">
        <f t="shared" si="22"/>
        <v>2.7119999999999997</v>
      </c>
      <c r="K151" s="40" t="s">
        <v>5</v>
      </c>
      <c r="L151" s="7"/>
      <c r="M151" s="25"/>
      <c r="N151" s="15"/>
      <c r="O151" s="11"/>
      <c r="P151" s="11"/>
      <c r="Q151" s="7"/>
      <c r="R151" s="11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</row>
    <row r="152" spans="1:86" s="9" customFormat="1" ht="41.25" customHeight="1" x14ac:dyDescent="0.2">
      <c r="A152" s="41" t="s">
        <v>245</v>
      </c>
      <c r="B152" s="34">
        <v>20</v>
      </c>
      <c r="C152" s="35">
        <v>4.5</v>
      </c>
      <c r="D152" s="36">
        <f t="shared" si="18"/>
        <v>225</v>
      </c>
      <c r="E152" s="37">
        <f t="shared" si="19"/>
        <v>1.53</v>
      </c>
      <c r="F152" s="36">
        <f t="shared" si="20"/>
        <v>76.5</v>
      </c>
      <c r="G152" s="36">
        <f t="shared" si="21"/>
        <v>1.1819999999999999</v>
      </c>
      <c r="H152" s="36">
        <v>59.1</v>
      </c>
      <c r="I152" s="36">
        <f t="shared" si="23"/>
        <v>135.6</v>
      </c>
      <c r="J152" s="37">
        <f t="shared" si="22"/>
        <v>2.7119999999999997</v>
      </c>
      <c r="K152" s="40" t="s">
        <v>5</v>
      </c>
      <c r="L152" s="7"/>
      <c r="M152" s="25"/>
      <c r="N152" s="15"/>
      <c r="O152" s="11"/>
      <c r="P152" s="11"/>
      <c r="Q152" s="7"/>
      <c r="R152" s="11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</row>
    <row r="153" spans="1:86" s="9" customFormat="1" ht="41.25" customHeight="1" x14ac:dyDescent="0.2">
      <c r="A153" s="41" t="s">
        <v>246</v>
      </c>
      <c r="B153" s="34">
        <v>20</v>
      </c>
      <c r="C153" s="35">
        <v>4.5</v>
      </c>
      <c r="D153" s="36">
        <f t="shared" si="18"/>
        <v>225</v>
      </c>
      <c r="E153" s="37">
        <f t="shared" si="19"/>
        <v>1.53</v>
      </c>
      <c r="F153" s="36">
        <f t="shared" si="20"/>
        <v>76.5</v>
      </c>
      <c r="G153" s="36">
        <f t="shared" si="21"/>
        <v>1.1819999999999999</v>
      </c>
      <c r="H153" s="36">
        <v>59.1</v>
      </c>
      <c r="I153" s="36">
        <f t="shared" si="23"/>
        <v>135.6</v>
      </c>
      <c r="J153" s="37">
        <f t="shared" si="22"/>
        <v>2.7119999999999997</v>
      </c>
      <c r="K153" s="40" t="s">
        <v>5</v>
      </c>
      <c r="L153" s="7"/>
      <c r="M153" s="25"/>
      <c r="N153" s="15"/>
      <c r="O153" s="11"/>
      <c r="P153" s="11"/>
      <c r="Q153" s="7"/>
      <c r="R153" s="11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</row>
    <row r="154" spans="1:86" s="9" customFormat="1" ht="41.25" customHeight="1" x14ac:dyDescent="0.2">
      <c r="A154" s="41" t="s">
        <v>249</v>
      </c>
      <c r="B154" s="34">
        <v>20</v>
      </c>
      <c r="C154" s="35">
        <v>4.5</v>
      </c>
      <c r="D154" s="36">
        <f t="shared" si="18"/>
        <v>225</v>
      </c>
      <c r="E154" s="37">
        <f t="shared" si="19"/>
        <v>1.53</v>
      </c>
      <c r="F154" s="36">
        <f t="shared" si="20"/>
        <v>76.5</v>
      </c>
      <c r="G154" s="36">
        <f t="shared" si="21"/>
        <v>1.1819999999999999</v>
      </c>
      <c r="H154" s="36">
        <v>59.1</v>
      </c>
      <c r="I154" s="36">
        <f t="shared" si="23"/>
        <v>135.6</v>
      </c>
      <c r="J154" s="37">
        <f t="shared" si="22"/>
        <v>2.7119999999999997</v>
      </c>
      <c r="K154" s="40" t="s">
        <v>5</v>
      </c>
      <c r="L154" s="7"/>
      <c r="M154" s="25"/>
      <c r="N154" s="15"/>
      <c r="O154" s="11"/>
      <c r="P154" s="11"/>
      <c r="Q154" s="7"/>
      <c r="R154" s="11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</row>
    <row r="155" spans="1:86" s="9" customFormat="1" ht="41.25" customHeight="1" x14ac:dyDescent="0.2">
      <c r="A155" s="41" t="s">
        <v>250</v>
      </c>
      <c r="B155" s="34">
        <v>20</v>
      </c>
      <c r="C155" s="35">
        <v>4.5</v>
      </c>
      <c r="D155" s="36">
        <f t="shared" si="18"/>
        <v>225</v>
      </c>
      <c r="E155" s="37">
        <f t="shared" si="19"/>
        <v>1.53</v>
      </c>
      <c r="F155" s="36">
        <f t="shared" si="20"/>
        <v>76.5</v>
      </c>
      <c r="G155" s="36">
        <f t="shared" si="21"/>
        <v>1.1819999999999999</v>
      </c>
      <c r="H155" s="36">
        <v>59.1</v>
      </c>
      <c r="I155" s="36">
        <f t="shared" si="23"/>
        <v>135.6</v>
      </c>
      <c r="J155" s="37">
        <f t="shared" si="22"/>
        <v>2.7119999999999997</v>
      </c>
      <c r="K155" s="40" t="s">
        <v>5</v>
      </c>
      <c r="L155" s="7"/>
      <c r="M155" s="25"/>
      <c r="N155" s="15"/>
      <c r="O155" s="11"/>
      <c r="P155" s="11"/>
      <c r="Q155" s="7"/>
      <c r="R155" s="11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</row>
    <row r="156" spans="1:86" s="9" customFormat="1" ht="41.25" customHeight="1" x14ac:dyDescent="0.2">
      <c r="A156" s="41" t="s">
        <v>322</v>
      </c>
      <c r="B156" s="34">
        <v>21</v>
      </c>
      <c r="C156" s="35">
        <v>3.85</v>
      </c>
      <c r="D156" s="36">
        <f t="shared" si="18"/>
        <v>183.33333333333334</v>
      </c>
      <c r="E156" s="37">
        <f t="shared" si="19"/>
        <v>1.3090000000000002</v>
      </c>
      <c r="F156" s="36">
        <f t="shared" si="20"/>
        <v>62.333333333333343</v>
      </c>
      <c r="G156" s="36">
        <f t="shared" si="21"/>
        <v>1.2411000000000001</v>
      </c>
      <c r="H156" s="36">
        <v>59.1</v>
      </c>
      <c r="I156" s="36">
        <v>130.6</v>
      </c>
      <c r="J156" s="37">
        <f>I156/1000*B156</f>
        <v>2.7425999999999999</v>
      </c>
      <c r="K156" s="40" t="s">
        <v>5</v>
      </c>
      <c r="L156" s="7"/>
      <c r="M156" s="25"/>
      <c r="N156" s="17"/>
      <c r="O156" s="11"/>
      <c r="P156" s="11"/>
      <c r="Q156" s="7"/>
      <c r="R156" s="11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</row>
    <row r="157" spans="1:86" s="9" customFormat="1" ht="41.25" customHeight="1" x14ac:dyDescent="0.2">
      <c r="A157" s="41" t="s">
        <v>323</v>
      </c>
      <c r="B157" s="34">
        <v>21</v>
      </c>
      <c r="C157" s="35">
        <v>3.85</v>
      </c>
      <c r="D157" s="36">
        <f t="shared" si="18"/>
        <v>183.33333333333334</v>
      </c>
      <c r="E157" s="37">
        <f t="shared" si="19"/>
        <v>1.3090000000000002</v>
      </c>
      <c r="F157" s="36">
        <f t="shared" si="20"/>
        <v>62.333333333333343</v>
      </c>
      <c r="G157" s="36">
        <f t="shared" si="21"/>
        <v>1.2411000000000001</v>
      </c>
      <c r="H157" s="36">
        <v>59.1</v>
      </c>
      <c r="I157" s="36">
        <v>130.6</v>
      </c>
      <c r="J157" s="37">
        <f t="shared" si="22"/>
        <v>2.7425999999999999</v>
      </c>
      <c r="K157" s="40" t="s">
        <v>5</v>
      </c>
      <c r="L157" s="7"/>
      <c r="M157" s="25"/>
      <c r="N157" s="7"/>
      <c r="O157" s="11"/>
      <c r="P157" s="11"/>
      <c r="Q157" s="7"/>
      <c r="R157" s="11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</row>
    <row r="158" spans="1:86" s="9" customFormat="1" ht="41.25" customHeight="1" x14ac:dyDescent="0.2">
      <c r="A158" s="41" t="s">
        <v>324</v>
      </c>
      <c r="B158" s="34">
        <v>21</v>
      </c>
      <c r="C158" s="35">
        <v>3.85</v>
      </c>
      <c r="D158" s="36">
        <f t="shared" si="18"/>
        <v>183.33333333333334</v>
      </c>
      <c r="E158" s="37">
        <f t="shared" si="19"/>
        <v>1.3090000000000002</v>
      </c>
      <c r="F158" s="36">
        <f t="shared" si="20"/>
        <v>62.333333333333343</v>
      </c>
      <c r="G158" s="36">
        <f t="shared" si="21"/>
        <v>1.2411000000000001</v>
      </c>
      <c r="H158" s="36">
        <v>59.1</v>
      </c>
      <c r="I158" s="36">
        <v>130.6</v>
      </c>
      <c r="J158" s="37">
        <f t="shared" si="22"/>
        <v>2.7425999999999999</v>
      </c>
      <c r="K158" s="40" t="s">
        <v>5</v>
      </c>
      <c r="L158" s="7"/>
      <c r="M158" s="25"/>
      <c r="N158" s="7"/>
      <c r="O158" s="11"/>
      <c r="P158" s="11"/>
      <c r="Q158" s="10"/>
      <c r="R158" s="11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</row>
    <row r="159" spans="1:86" s="9" customFormat="1" ht="41.25" customHeight="1" x14ac:dyDescent="0.2">
      <c r="A159" s="41" t="s">
        <v>325</v>
      </c>
      <c r="B159" s="34">
        <v>21</v>
      </c>
      <c r="C159" s="35">
        <v>3.85</v>
      </c>
      <c r="D159" s="36">
        <f t="shared" si="18"/>
        <v>183.33333333333334</v>
      </c>
      <c r="E159" s="37">
        <f t="shared" si="19"/>
        <v>1.3090000000000002</v>
      </c>
      <c r="F159" s="36">
        <f t="shared" si="20"/>
        <v>62.333333333333343</v>
      </c>
      <c r="G159" s="36">
        <f t="shared" si="21"/>
        <v>1.2411000000000001</v>
      </c>
      <c r="H159" s="36">
        <v>59.1</v>
      </c>
      <c r="I159" s="36">
        <v>130.6</v>
      </c>
      <c r="J159" s="37">
        <f t="shared" si="22"/>
        <v>2.7425999999999999</v>
      </c>
      <c r="K159" s="40" t="s">
        <v>5</v>
      </c>
      <c r="L159" s="7"/>
      <c r="M159" s="25"/>
      <c r="N159" s="7"/>
      <c r="O159" s="11"/>
      <c r="P159" s="11"/>
      <c r="Q159" s="7"/>
      <c r="R159" s="11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</row>
    <row r="160" spans="1:86" s="9" customFormat="1" ht="41.25" customHeight="1" x14ac:dyDescent="0.2">
      <c r="A160" s="41" t="s">
        <v>326</v>
      </c>
      <c r="B160" s="34">
        <v>21</v>
      </c>
      <c r="C160" s="35">
        <v>3.85</v>
      </c>
      <c r="D160" s="36">
        <f t="shared" si="18"/>
        <v>183.33333333333334</v>
      </c>
      <c r="E160" s="37">
        <f t="shared" si="19"/>
        <v>1.3090000000000002</v>
      </c>
      <c r="F160" s="36">
        <f t="shared" si="20"/>
        <v>62.333333333333343</v>
      </c>
      <c r="G160" s="36">
        <f t="shared" si="21"/>
        <v>1.2411000000000001</v>
      </c>
      <c r="H160" s="36">
        <v>59.1</v>
      </c>
      <c r="I160" s="36">
        <v>130.6</v>
      </c>
      <c r="J160" s="37">
        <f t="shared" si="22"/>
        <v>2.7425999999999999</v>
      </c>
      <c r="K160" s="40" t="s">
        <v>5</v>
      </c>
      <c r="L160" s="7"/>
      <c r="M160" s="25"/>
      <c r="N160" s="7"/>
      <c r="O160" s="11"/>
      <c r="P160" s="11"/>
      <c r="Q160" s="7"/>
      <c r="R160" s="11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</row>
    <row r="161" spans="1:86" s="9" customFormat="1" ht="41.25" customHeight="1" x14ac:dyDescent="0.2">
      <c r="A161" s="41" t="s">
        <v>327</v>
      </c>
      <c r="B161" s="34">
        <v>21</v>
      </c>
      <c r="C161" s="35">
        <v>3.85</v>
      </c>
      <c r="D161" s="36">
        <f t="shared" si="18"/>
        <v>183.33333333333334</v>
      </c>
      <c r="E161" s="37">
        <f t="shared" si="19"/>
        <v>1.3090000000000002</v>
      </c>
      <c r="F161" s="36">
        <f t="shared" si="20"/>
        <v>62.333333333333343</v>
      </c>
      <c r="G161" s="36">
        <f t="shared" si="21"/>
        <v>1.2411000000000001</v>
      </c>
      <c r="H161" s="36">
        <v>59.1</v>
      </c>
      <c r="I161" s="36">
        <v>130.6</v>
      </c>
      <c r="J161" s="37">
        <f t="shared" si="22"/>
        <v>2.7425999999999999</v>
      </c>
      <c r="K161" s="40" t="s">
        <v>5</v>
      </c>
      <c r="L161" s="7"/>
      <c r="M161" s="25"/>
      <c r="N161" s="7"/>
      <c r="O161" s="11"/>
      <c r="P161" s="11"/>
      <c r="Q161" s="7"/>
      <c r="R161" s="11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</row>
    <row r="162" spans="1:86" s="9" customFormat="1" ht="41.25" customHeight="1" x14ac:dyDescent="0.2">
      <c r="A162" s="33" t="s">
        <v>106</v>
      </c>
      <c r="B162" s="34">
        <v>20</v>
      </c>
      <c r="C162" s="35">
        <v>2.12</v>
      </c>
      <c r="D162" s="36">
        <f t="shared" si="18"/>
        <v>106.00000000000001</v>
      </c>
      <c r="E162" s="37">
        <f t="shared" si="19"/>
        <v>0.72080000000000011</v>
      </c>
      <c r="F162" s="36">
        <f t="shared" si="20"/>
        <v>36.040000000000006</v>
      </c>
      <c r="G162" s="36">
        <f t="shared" si="21"/>
        <v>1.1819999999999999</v>
      </c>
      <c r="H162" s="36">
        <v>59.1</v>
      </c>
      <c r="I162" s="36">
        <v>130.6</v>
      </c>
      <c r="J162" s="37">
        <f t="shared" si="22"/>
        <v>2.6120000000000001</v>
      </c>
      <c r="K162" s="40" t="s">
        <v>9</v>
      </c>
      <c r="L162" s="7"/>
      <c r="M162" s="25"/>
      <c r="N162" s="15"/>
      <c r="O162" s="11"/>
      <c r="P162" s="11"/>
      <c r="Q162" s="7"/>
      <c r="R162" s="11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</row>
    <row r="163" spans="1:86" s="9" customFormat="1" ht="41.25" customHeight="1" x14ac:dyDescent="0.2">
      <c r="A163" s="33" t="s">
        <v>107</v>
      </c>
      <c r="B163" s="34">
        <v>20</v>
      </c>
      <c r="C163" s="35">
        <v>2.12</v>
      </c>
      <c r="D163" s="36">
        <f t="shared" si="18"/>
        <v>106.00000000000001</v>
      </c>
      <c r="E163" s="37">
        <f t="shared" si="19"/>
        <v>0.72080000000000011</v>
      </c>
      <c r="F163" s="36">
        <f t="shared" si="20"/>
        <v>36.040000000000006</v>
      </c>
      <c r="G163" s="36">
        <f t="shared" si="21"/>
        <v>1.1819999999999999</v>
      </c>
      <c r="H163" s="36">
        <v>59.1</v>
      </c>
      <c r="I163" s="36">
        <v>130.6</v>
      </c>
      <c r="J163" s="37">
        <f t="shared" si="22"/>
        <v>2.6120000000000001</v>
      </c>
      <c r="K163" s="40" t="s">
        <v>9</v>
      </c>
      <c r="L163" s="7"/>
      <c r="M163" s="25"/>
      <c r="N163" s="15"/>
      <c r="O163" s="11"/>
      <c r="P163" s="11"/>
      <c r="Q163" s="7"/>
      <c r="R163" s="11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</row>
    <row r="164" spans="1:86" s="9" customFormat="1" ht="22.5" x14ac:dyDescent="0.2">
      <c r="A164" s="33" t="s">
        <v>25</v>
      </c>
      <c r="B164" s="34">
        <v>20</v>
      </c>
      <c r="C164" s="35">
        <v>3.45</v>
      </c>
      <c r="D164" s="36">
        <f t="shared" si="18"/>
        <v>172.50000000000003</v>
      </c>
      <c r="E164" s="37">
        <f t="shared" si="19"/>
        <v>1.173</v>
      </c>
      <c r="F164" s="36">
        <f t="shared" si="20"/>
        <v>58.650000000000013</v>
      </c>
      <c r="G164" s="36">
        <f t="shared" si="21"/>
        <v>1.1819999999999999</v>
      </c>
      <c r="H164" s="36">
        <v>59.1</v>
      </c>
      <c r="I164" s="36">
        <v>130.6</v>
      </c>
      <c r="J164" s="37">
        <f t="shared" si="22"/>
        <v>2.6120000000000001</v>
      </c>
      <c r="K164" s="40" t="s">
        <v>9</v>
      </c>
      <c r="L164" s="7"/>
      <c r="M164" s="25"/>
      <c r="N164" s="7"/>
      <c r="O164" s="11"/>
      <c r="P164" s="11"/>
      <c r="Q164" s="7"/>
      <c r="R164" s="11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</row>
    <row r="165" spans="1:86" s="9" customFormat="1" ht="22.5" x14ac:dyDescent="0.2">
      <c r="A165" s="33" t="s">
        <v>26</v>
      </c>
      <c r="B165" s="34">
        <v>20</v>
      </c>
      <c r="C165" s="35">
        <v>3.45</v>
      </c>
      <c r="D165" s="36">
        <f t="shared" si="18"/>
        <v>172.50000000000003</v>
      </c>
      <c r="E165" s="37">
        <f t="shared" si="19"/>
        <v>1.173</v>
      </c>
      <c r="F165" s="36">
        <f t="shared" si="20"/>
        <v>58.650000000000013</v>
      </c>
      <c r="G165" s="36">
        <f t="shared" si="21"/>
        <v>1.1819999999999999</v>
      </c>
      <c r="H165" s="36">
        <v>59.1</v>
      </c>
      <c r="I165" s="36">
        <v>130.6</v>
      </c>
      <c r="J165" s="37">
        <f t="shared" si="22"/>
        <v>2.6120000000000001</v>
      </c>
      <c r="K165" s="40" t="s">
        <v>9</v>
      </c>
      <c r="L165" s="7"/>
      <c r="M165" s="25"/>
      <c r="N165" s="7"/>
      <c r="O165" s="11"/>
      <c r="P165" s="11"/>
      <c r="Q165" s="7"/>
      <c r="R165" s="11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</row>
    <row r="166" spans="1:86" s="9" customFormat="1" ht="22.5" x14ac:dyDescent="0.2">
      <c r="A166" s="33" t="s">
        <v>13</v>
      </c>
      <c r="B166" s="34">
        <v>20</v>
      </c>
      <c r="C166" s="35">
        <v>3.45</v>
      </c>
      <c r="D166" s="36">
        <f t="shared" si="18"/>
        <v>172.50000000000003</v>
      </c>
      <c r="E166" s="37">
        <f t="shared" si="19"/>
        <v>1.173</v>
      </c>
      <c r="F166" s="36">
        <f t="shared" si="20"/>
        <v>58.650000000000013</v>
      </c>
      <c r="G166" s="36">
        <f t="shared" si="21"/>
        <v>1.1819999999999999</v>
      </c>
      <c r="H166" s="36">
        <v>59.1</v>
      </c>
      <c r="I166" s="36">
        <v>130.6</v>
      </c>
      <c r="J166" s="37">
        <f t="shared" si="22"/>
        <v>2.6120000000000001</v>
      </c>
      <c r="K166" s="40" t="s">
        <v>9</v>
      </c>
      <c r="L166" s="7"/>
      <c r="M166" s="25"/>
      <c r="N166" s="7"/>
      <c r="O166" s="11"/>
      <c r="P166" s="11"/>
      <c r="Q166" s="7"/>
      <c r="R166" s="11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</row>
    <row r="167" spans="1:86" s="9" customFormat="1" ht="39" customHeight="1" x14ac:dyDescent="0.2">
      <c r="A167" s="33" t="s">
        <v>3</v>
      </c>
      <c r="B167" s="34">
        <v>20</v>
      </c>
      <c r="C167" s="35">
        <v>4.38</v>
      </c>
      <c r="D167" s="36">
        <f t="shared" si="18"/>
        <v>219</v>
      </c>
      <c r="E167" s="37">
        <f t="shared" si="19"/>
        <v>1.4892000000000001</v>
      </c>
      <c r="F167" s="36">
        <f t="shared" si="20"/>
        <v>74.460000000000008</v>
      </c>
      <c r="G167" s="36">
        <f t="shared" si="21"/>
        <v>1.1819999999999999</v>
      </c>
      <c r="H167" s="36">
        <v>59.1</v>
      </c>
      <c r="I167" s="36">
        <f t="shared" ref="I167:I177" si="24">F167+H167</f>
        <v>133.56</v>
      </c>
      <c r="J167" s="37">
        <f t="shared" si="22"/>
        <v>2.6712000000000002</v>
      </c>
      <c r="K167" s="40" t="s">
        <v>9</v>
      </c>
      <c r="L167" s="7"/>
      <c r="M167" s="25"/>
      <c r="N167" s="7"/>
      <c r="O167" s="11"/>
      <c r="P167" s="11"/>
      <c r="Q167" s="7"/>
      <c r="R167" s="11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</row>
    <row r="168" spans="1:86" s="9" customFormat="1" ht="39" customHeight="1" x14ac:dyDescent="0.2">
      <c r="A168" s="33" t="s">
        <v>195</v>
      </c>
      <c r="B168" s="34">
        <v>20</v>
      </c>
      <c r="C168" s="35">
        <v>5.3</v>
      </c>
      <c r="D168" s="36">
        <f t="shared" si="18"/>
        <v>265</v>
      </c>
      <c r="E168" s="37">
        <f t="shared" si="19"/>
        <v>1.802</v>
      </c>
      <c r="F168" s="36">
        <f t="shared" si="20"/>
        <v>90.100000000000009</v>
      </c>
      <c r="G168" s="36">
        <f t="shared" si="21"/>
        <v>1.1819999999999999</v>
      </c>
      <c r="H168" s="36">
        <v>59.1</v>
      </c>
      <c r="I168" s="36">
        <f t="shared" si="24"/>
        <v>149.20000000000002</v>
      </c>
      <c r="J168" s="37">
        <f t="shared" si="22"/>
        <v>2.9840000000000004</v>
      </c>
      <c r="K168" s="40" t="s">
        <v>9</v>
      </c>
      <c r="L168" s="7"/>
      <c r="M168" s="25"/>
      <c r="N168" s="7"/>
      <c r="O168" s="11"/>
      <c r="P168" s="11"/>
      <c r="Q168" s="7"/>
      <c r="R168" s="11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</row>
    <row r="169" spans="1:86" s="9" customFormat="1" ht="39" customHeight="1" x14ac:dyDescent="0.2">
      <c r="A169" s="33" t="s">
        <v>196</v>
      </c>
      <c r="B169" s="34">
        <v>20</v>
      </c>
      <c r="C169" s="35">
        <v>5.3</v>
      </c>
      <c r="D169" s="36">
        <f t="shared" si="18"/>
        <v>265</v>
      </c>
      <c r="E169" s="37">
        <f t="shared" si="19"/>
        <v>1.802</v>
      </c>
      <c r="F169" s="36">
        <f t="shared" si="20"/>
        <v>90.100000000000009</v>
      </c>
      <c r="G169" s="36">
        <f t="shared" si="21"/>
        <v>1.1819999999999999</v>
      </c>
      <c r="H169" s="36">
        <v>59.1</v>
      </c>
      <c r="I169" s="36">
        <f t="shared" si="24"/>
        <v>149.20000000000002</v>
      </c>
      <c r="J169" s="37">
        <f t="shared" si="22"/>
        <v>2.9840000000000004</v>
      </c>
      <c r="K169" s="40" t="s">
        <v>9</v>
      </c>
      <c r="L169" s="7"/>
      <c r="M169" s="25"/>
      <c r="N169" s="7"/>
      <c r="O169" s="11"/>
      <c r="P169" s="11"/>
      <c r="Q169" s="7"/>
      <c r="R169" s="11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</row>
    <row r="170" spans="1:86" s="9" customFormat="1" ht="39" customHeight="1" x14ac:dyDescent="0.2">
      <c r="A170" s="33" t="s">
        <v>289</v>
      </c>
      <c r="B170" s="34">
        <v>20</v>
      </c>
      <c r="C170" s="35">
        <v>5.4</v>
      </c>
      <c r="D170" s="36">
        <f t="shared" si="18"/>
        <v>270</v>
      </c>
      <c r="E170" s="37">
        <f t="shared" si="19"/>
        <v>1.8360000000000003</v>
      </c>
      <c r="F170" s="36">
        <f t="shared" si="20"/>
        <v>91.800000000000011</v>
      </c>
      <c r="G170" s="36">
        <f t="shared" si="21"/>
        <v>1.1819999999999999</v>
      </c>
      <c r="H170" s="36">
        <v>59.1</v>
      </c>
      <c r="I170" s="36">
        <f t="shared" si="24"/>
        <v>150.9</v>
      </c>
      <c r="J170" s="37">
        <f t="shared" si="22"/>
        <v>3.0180000000000002</v>
      </c>
      <c r="K170" s="40" t="s">
        <v>9</v>
      </c>
      <c r="L170" s="7"/>
      <c r="M170" s="25"/>
      <c r="N170" s="7"/>
      <c r="O170" s="11"/>
      <c r="P170" s="11"/>
      <c r="Q170" s="7"/>
      <c r="R170" s="11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</row>
    <row r="171" spans="1:86" s="9" customFormat="1" ht="39" customHeight="1" x14ac:dyDescent="0.2">
      <c r="A171" s="41" t="s">
        <v>328</v>
      </c>
      <c r="B171" s="34">
        <v>20</v>
      </c>
      <c r="C171" s="35">
        <v>4.4000000000000004</v>
      </c>
      <c r="D171" s="36">
        <f>C171/20*1000</f>
        <v>220.00000000000003</v>
      </c>
      <c r="E171" s="37">
        <f>C171*34%</f>
        <v>1.4960000000000002</v>
      </c>
      <c r="F171" s="36">
        <f>D171*34%</f>
        <v>74.800000000000011</v>
      </c>
      <c r="G171" s="36">
        <f t="shared" si="21"/>
        <v>1.1819999999999999</v>
      </c>
      <c r="H171" s="36">
        <v>59.1</v>
      </c>
      <c r="I171" s="36">
        <f>F171+H171</f>
        <v>133.9</v>
      </c>
      <c r="J171" s="37">
        <f t="shared" si="22"/>
        <v>2.6780000000000004</v>
      </c>
      <c r="K171" s="40" t="s">
        <v>9</v>
      </c>
      <c r="L171" s="7"/>
      <c r="M171" s="25"/>
      <c r="N171" s="11"/>
      <c r="O171" s="11"/>
      <c r="P171" s="11"/>
      <c r="Q171" s="10"/>
      <c r="R171" s="11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</row>
    <row r="172" spans="1:86" s="9" customFormat="1" ht="39" customHeight="1" x14ac:dyDescent="0.2">
      <c r="A172" s="41" t="s">
        <v>329</v>
      </c>
      <c r="B172" s="34">
        <v>20</v>
      </c>
      <c r="C172" s="35">
        <v>4.4000000000000004</v>
      </c>
      <c r="D172" s="36">
        <f>C172/20*1000</f>
        <v>220.00000000000003</v>
      </c>
      <c r="E172" s="37">
        <f>C172*34%</f>
        <v>1.4960000000000002</v>
      </c>
      <c r="F172" s="36">
        <f t="shared" si="20"/>
        <v>74.800000000000011</v>
      </c>
      <c r="G172" s="36">
        <f t="shared" si="21"/>
        <v>1.1819999999999999</v>
      </c>
      <c r="H172" s="36">
        <v>59.1</v>
      </c>
      <c r="I172" s="36">
        <f t="shared" si="24"/>
        <v>133.9</v>
      </c>
      <c r="J172" s="37">
        <f t="shared" si="22"/>
        <v>2.6780000000000004</v>
      </c>
      <c r="K172" s="40" t="s">
        <v>9</v>
      </c>
      <c r="L172" s="7"/>
      <c r="M172" s="25"/>
      <c r="N172" s="7"/>
      <c r="O172" s="11"/>
      <c r="P172" s="11"/>
      <c r="Q172" s="7"/>
      <c r="R172" s="11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</row>
    <row r="173" spans="1:86" s="9" customFormat="1" ht="39" customHeight="1" x14ac:dyDescent="0.2">
      <c r="A173" s="41" t="s">
        <v>256</v>
      </c>
      <c r="B173" s="34">
        <v>20</v>
      </c>
      <c r="C173" s="35">
        <v>4.9000000000000004</v>
      </c>
      <c r="D173" s="36">
        <f t="shared" ref="D173:D212" si="25">C173/B173*1000</f>
        <v>245.00000000000003</v>
      </c>
      <c r="E173" s="37">
        <f t="shared" si="19"/>
        <v>1.6660000000000001</v>
      </c>
      <c r="F173" s="36">
        <f t="shared" si="20"/>
        <v>83.300000000000011</v>
      </c>
      <c r="G173" s="36">
        <f t="shared" si="21"/>
        <v>1.1819999999999999</v>
      </c>
      <c r="H173" s="36">
        <v>59.1</v>
      </c>
      <c r="I173" s="36">
        <f t="shared" si="24"/>
        <v>142.4</v>
      </c>
      <c r="J173" s="37">
        <f t="shared" si="22"/>
        <v>2.8479999999999999</v>
      </c>
      <c r="K173" s="40" t="s">
        <v>9</v>
      </c>
      <c r="L173" s="7"/>
      <c r="M173" s="25"/>
      <c r="N173" s="7"/>
      <c r="O173" s="11"/>
      <c r="P173" s="11"/>
      <c r="Q173" s="7"/>
      <c r="R173" s="11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</row>
    <row r="174" spans="1:86" s="9" customFormat="1" ht="39" customHeight="1" x14ac:dyDescent="0.2">
      <c r="A174" s="41" t="s">
        <v>257</v>
      </c>
      <c r="B174" s="34">
        <v>20</v>
      </c>
      <c r="C174" s="35">
        <v>4.9000000000000004</v>
      </c>
      <c r="D174" s="36">
        <f t="shared" si="25"/>
        <v>245.00000000000003</v>
      </c>
      <c r="E174" s="37">
        <f t="shared" si="19"/>
        <v>1.6660000000000001</v>
      </c>
      <c r="F174" s="36">
        <f t="shared" si="20"/>
        <v>83.300000000000011</v>
      </c>
      <c r="G174" s="36">
        <f t="shared" si="21"/>
        <v>1.1819999999999999</v>
      </c>
      <c r="H174" s="36">
        <v>59.1</v>
      </c>
      <c r="I174" s="36">
        <f t="shared" si="24"/>
        <v>142.4</v>
      </c>
      <c r="J174" s="37">
        <f t="shared" si="22"/>
        <v>2.8479999999999999</v>
      </c>
      <c r="K174" s="40" t="s">
        <v>9</v>
      </c>
      <c r="L174" s="7"/>
      <c r="M174" s="25"/>
      <c r="N174" s="7"/>
      <c r="O174" s="11"/>
      <c r="P174" s="11"/>
      <c r="Q174" s="7"/>
      <c r="R174" s="11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</row>
    <row r="175" spans="1:86" s="9" customFormat="1" ht="39" customHeight="1" x14ac:dyDescent="0.2">
      <c r="A175" s="41" t="s">
        <v>258</v>
      </c>
      <c r="B175" s="34">
        <v>20</v>
      </c>
      <c r="C175" s="35">
        <v>4.2</v>
      </c>
      <c r="D175" s="36">
        <f t="shared" si="25"/>
        <v>210.00000000000003</v>
      </c>
      <c r="E175" s="37">
        <f t="shared" si="19"/>
        <v>1.4280000000000002</v>
      </c>
      <c r="F175" s="36">
        <f t="shared" si="20"/>
        <v>71.40000000000002</v>
      </c>
      <c r="G175" s="36">
        <f>H175/1000*B175</f>
        <v>1.1819999999999999</v>
      </c>
      <c r="H175" s="36">
        <v>59.1</v>
      </c>
      <c r="I175" s="36">
        <v>130.6</v>
      </c>
      <c r="J175" s="37">
        <f>I175/1000*B175</f>
        <v>2.6120000000000001</v>
      </c>
      <c r="K175" s="40" t="s">
        <v>9</v>
      </c>
      <c r="L175" s="7"/>
      <c r="M175" s="42"/>
      <c r="N175" s="11"/>
      <c r="O175" s="11"/>
      <c r="P175" s="11"/>
      <c r="Q175" s="7"/>
      <c r="R175" s="11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</row>
    <row r="176" spans="1:86" s="9" customFormat="1" ht="39" customHeight="1" x14ac:dyDescent="0.2">
      <c r="A176" s="41" t="s">
        <v>259</v>
      </c>
      <c r="B176" s="34">
        <v>20</v>
      </c>
      <c r="C176" s="35">
        <v>4.2</v>
      </c>
      <c r="D176" s="36">
        <f t="shared" si="25"/>
        <v>210.00000000000003</v>
      </c>
      <c r="E176" s="37">
        <f t="shared" si="19"/>
        <v>1.4280000000000002</v>
      </c>
      <c r="F176" s="36">
        <f t="shared" si="20"/>
        <v>71.40000000000002</v>
      </c>
      <c r="G176" s="36">
        <f t="shared" si="21"/>
        <v>1.1819999999999999</v>
      </c>
      <c r="H176" s="36">
        <v>59.1</v>
      </c>
      <c r="I176" s="36">
        <v>130.6</v>
      </c>
      <c r="J176" s="37">
        <f>I176/1000*B176</f>
        <v>2.6120000000000001</v>
      </c>
      <c r="K176" s="40" t="s">
        <v>9</v>
      </c>
      <c r="L176" s="7"/>
      <c r="M176" s="25"/>
      <c r="N176" s="7"/>
      <c r="O176" s="11"/>
      <c r="P176" s="11"/>
      <c r="Q176" s="7"/>
      <c r="R176" s="11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</row>
    <row r="177" spans="1:86" customFormat="1" ht="46.5" customHeight="1" x14ac:dyDescent="0.2">
      <c r="A177" s="41" t="s">
        <v>330</v>
      </c>
      <c r="B177" s="34">
        <v>20</v>
      </c>
      <c r="C177" s="35">
        <v>4.9000000000000004</v>
      </c>
      <c r="D177" s="36">
        <f>C177/B177*1000</f>
        <v>245.00000000000003</v>
      </c>
      <c r="E177" s="37">
        <f t="shared" si="19"/>
        <v>1.6660000000000001</v>
      </c>
      <c r="F177" s="36">
        <f t="shared" si="20"/>
        <v>83.300000000000011</v>
      </c>
      <c r="G177" s="36">
        <f>H177/1000*B177</f>
        <v>1.1819999999999999</v>
      </c>
      <c r="H177" s="36">
        <v>59.1</v>
      </c>
      <c r="I177" s="36">
        <f t="shared" si="24"/>
        <v>142.4</v>
      </c>
      <c r="J177" s="37">
        <f>I177/1000*B177</f>
        <v>2.8479999999999999</v>
      </c>
      <c r="K177" s="40" t="s">
        <v>9</v>
      </c>
      <c r="L177" s="26"/>
      <c r="M177" s="31"/>
      <c r="N177" s="26"/>
      <c r="O177" s="29"/>
      <c r="P177" s="29"/>
      <c r="Q177" s="26"/>
      <c r="R177" s="29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26"/>
      <c r="BV177" s="26"/>
      <c r="BW177" s="26"/>
      <c r="BX177" s="26"/>
      <c r="BY177" s="26"/>
      <c r="BZ177" s="26"/>
      <c r="CA177" s="26"/>
      <c r="CB177" s="26"/>
      <c r="CC177" s="26"/>
      <c r="CD177" s="26"/>
      <c r="CE177" s="26"/>
      <c r="CF177" s="26"/>
      <c r="CG177" s="26"/>
      <c r="CH177" s="26"/>
    </row>
    <row r="178" spans="1:86" customFormat="1" ht="46.5" customHeight="1" x14ac:dyDescent="0.2">
      <c r="A178" s="41" t="s">
        <v>295</v>
      </c>
      <c r="B178" s="34">
        <v>23</v>
      </c>
      <c r="C178" s="35">
        <v>5.2</v>
      </c>
      <c r="D178" s="36">
        <f>C178/B178*1000</f>
        <v>226.08695652173913</v>
      </c>
      <c r="E178" s="37">
        <f t="shared" ref="E178:E179" si="26">C178*34%</f>
        <v>1.7680000000000002</v>
      </c>
      <c r="F178" s="36">
        <f t="shared" ref="F178:F179" si="27">D178*34%</f>
        <v>76.869565217391312</v>
      </c>
      <c r="G178" s="36">
        <f>H178/1000*B178</f>
        <v>1.3593</v>
      </c>
      <c r="H178" s="36">
        <v>59.1</v>
      </c>
      <c r="I178" s="36">
        <f>F178+H178</f>
        <v>135.96956521739131</v>
      </c>
      <c r="J178" s="37">
        <f t="shared" ref="J178:J179" si="28">I178/1000*B178</f>
        <v>3.1273000000000004</v>
      </c>
      <c r="K178" s="40" t="s">
        <v>9</v>
      </c>
      <c r="L178" s="26"/>
      <c r="M178" s="31"/>
      <c r="N178" s="26"/>
      <c r="O178" s="29"/>
      <c r="P178" s="29"/>
      <c r="Q178" s="26"/>
      <c r="R178" s="29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6"/>
      <c r="BV178" s="26"/>
      <c r="BW178" s="26"/>
      <c r="BX178" s="26"/>
      <c r="BY178" s="26"/>
      <c r="BZ178" s="26"/>
      <c r="CA178" s="26"/>
      <c r="CB178" s="26"/>
      <c r="CC178" s="26"/>
      <c r="CD178" s="26"/>
      <c r="CE178" s="26"/>
      <c r="CF178" s="26"/>
      <c r="CG178" s="26"/>
      <c r="CH178" s="26"/>
    </row>
    <row r="179" spans="1:86" customFormat="1" ht="46.5" customHeight="1" x14ac:dyDescent="0.2">
      <c r="A179" s="41" t="s">
        <v>296</v>
      </c>
      <c r="B179" s="34">
        <v>23</v>
      </c>
      <c r="C179" s="35">
        <v>5.2</v>
      </c>
      <c r="D179" s="36">
        <f t="shared" ref="D179" si="29">C179/B179*1000</f>
        <v>226.08695652173913</v>
      </c>
      <c r="E179" s="37">
        <f t="shared" si="26"/>
        <v>1.7680000000000002</v>
      </c>
      <c r="F179" s="36">
        <f t="shared" si="27"/>
        <v>76.869565217391312</v>
      </c>
      <c r="G179" s="36">
        <f t="shared" ref="G179" si="30">H179/1000*B179</f>
        <v>1.3593</v>
      </c>
      <c r="H179" s="36">
        <v>59.1</v>
      </c>
      <c r="I179" s="36">
        <f>F179+H179</f>
        <v>135.96956521739131</v>
      </c>
      <c r="J179" s="37">
        <f t="shared" si="28"/>
        <v>3.1273000000000004</v>
      </c>
      <c r="K179" s="40" t="s">
        <v>9</v>
      </c>
      <c r="L179" s="26"/>
      <c r="M179" s="31"/>
      <c r="N179" s="26"/>
      <c r="O179" s="29"/>
      <c r="P179" s="29"/>
      <c r="Q179" s="26"/>
      <c r="R179" s="29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</row>
    <row r="180" spans="1:86" s="9" customFormat="1" ht="39" customHeight="1" x14ac:dyDescent="0.2">
      <c r="A180" s="41" t="s">
        <v>331</v>
      </c>
      <c r="B180" s="34">
        <v>20</v>
      </c>
      <c r="C180" s="35">
        <v>4.9000000000000004</v>
      </c>
      <c r="D180" s="36">
        <f t="shared" si="25"/>
        <v>245.00000000000003</v>
      </c>
      <c r="E180" s="37">
        <f t="shared" si="19"/>
        <v>1.6660000000000001</v>
      </c>
      <c r="F180" s="36">
        <f t="shared" si="20"/>
        <v>83.300000000000011</v>
      </c>
      <c r="G180" s="36">
        <f t="shared" si="21"/>
        <v>1.1819999999999999</v>
      </c>
      <c r="H180" s="36">
        <v>59.1</v>
      </c>
      <c r="I180" s="36">
        <f>F180+H180</f>
        <v>142.4</v>
      </c>
      <c r="J180" s="37">
        <f t="shared" si="22"/>
        <v>2.8479999999999999</v>
      </c>
      <c r="K180" s="40" t="s">
        <v>9</v>
      </c>
      <c r="L180" s="7"/>
      <c r="M180" s="25"/>
      <c r="N180" s="7"/>
      <c r="O180" s="11"/>
      <c r="P180" s="11"/>
      <c r="Q180" s="7"/>
      <c r="R180" s="11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</row>
    <row r="181" spans="1:86" s="9" customFormat="1" ht="39" customHeight="1" x14ac:dyDescent="0.2">
      <c r="A181" s="41" t="s">
        <v>332</v>
      </c>
      <c r="B181" s="34">
        <v>20</v>
      </c>
      <c r="C181" s="35">
        <v>4.9000000000000004</v>
      </c>
      <c r="D181" s="36">
        <f t="shared" si="25"/>
        <v>245.00000000000003</v>
      </c>
      <c r="E181" s="37">
        <f t="shared" si="19"/>
        <v>1.6660000000000001</v>
      </c>
      <c r="F181" s="36">
        <f t="shared" si="20"/>
        <v>83.300000000000011</v>
      </c>
      <c r="G181" s="36">
        <f t="shared" si="21"/>
        <v>1.1819999999999999</v>
      </c>
      <c r="H181" s="36">
        <v>59.1</v>
      </c>
      <c r="I181" s="36">
        <f>F181+H181</f>
        <v>142.4</v>
      </c>
      <c r="J181" s="37">
        <f t="shared" si="22"/>
        <v>2.8479999999999999</v>
      </c>
      <c r="K181" s="40" t="s">
        <v>9</v>
      </c>
      <c r="L181" s="7"/>
      <c r="M181" s="25"/>
      <c r="N181" s="7"/>
      <c r="O181" s="11"/>
      <c r="P181" s="11"/>
      <c r="Q181" s="7"/>
      <c r="R181" s="11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</row>
    <row r="182" spans="1:86" s="9" customFormat="1" ht="39" customHeight="1" x14ac:dyDescent="0.2">
      <c r="A182" s="41" t="s">
        <v>333</v>
      </c>
      <c r="B182" s="34">
        <v>20</v>
      </c>
      <c r="C182" s="35">
        <v>4.7</v>
      </c>
      <c r="D182" s="36">
        <f t="shared" si="25"/>
        <v>235.00000000000003</v>
      </c>
      <c r="E182" s="37">
        <f t="shared" si="19"/>
        <v>1.5980000000000001</v>
      </c>
      <c r="F182" s="36">
        <f t="shared" si="20"/>
        <v>79.90000000000002</v>
      </c>
      <c r="G182" s="36">
        <f t="shared" si="21"/>
        <v>1.1819999999999999</v>
      </c>
      <c r="H182" s="36">
        <v>59.1</v>
      </c>
      <c r="I182" s="36">
        <f>F182+H182</f>
        <v>139.00000000000003</v>
      </c>
      <c r="J182" s="37">
        <f t="shared" si="22"/>
        <v>2.7800000000000007</v>
      </c>
      <c r="K182" s="40" t="s">
        <v>9</v>
      </c>
      <c r="L182" s="7"/>
      <c r="M182" s="25"/>
      <c r="N182" s="7"/>
      <c r="O182" s="11"/>
      <c r="P182" s="11"/>
      <c r="Q182" s="7"/>
      <c r="R182" s="11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</row>
    <row r="183" spans="1:86" s="9" customFormat="1" ht="39" customHeight="1" x14ac:dyDescent="0.2">
      <c r="A183" s="33" t="s">
        <v>115</v>
      </c>
      <c r="B183" s="34">
        <v>20</v>
      </c>
      <c r="C183" s="35">
        <v>3.05</v>
      </c>
      <c r="D183" s="36">
        <f t="shared" si="25"/>
        <v>152.5</v>
      </c>
      <c r="E183" s="37">
        <f t="shared" si="19"/>
        <v>1.0369999999999999</v>
      </c>
      <c r="F183" s="36">
        <f t="shared" si="20"/>
        <v>51.85</v>
      </c>
      <c r="G183" s="36">
        <f t="shared" si="21"/>
        <v>1.1819999999999999</v>
      </c>
      <c r="H183" s="36">
        <v>59.1</v>
      </c>
      <c r="I183" s="36">
        <v>130.6</v>
      </c>
      <c r="J183" s="37">
        <f t="shared" si="22"/>
        <v>2.6120000000000001</v>
      </c>
      <c r="K183" s="40" t="s">
        <v>9</v>
      </c>
      <c r="L183" s="7"/>
      <c r="M183" s="25"/>
      <c r="N183" s="7"/>
      <c r="O183" s="11"/>
      <c r="P183" s="11"/>
      <c r="Q183" s="7"/>
      <c r="R183" s="11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</row>
    <row r="184" spans="1:86" s="9" customFormat="1" ht="39" customHeight="1" x14ac:dyDescent="0.2">
      <c r="A184" s="41" t="s">
        <v>334</v>
      </c>
      <c r="B184" s="34">
        <v>20</v>
      </c>
      <c r="C184" s="35">
        <v>4.9000000000000004</v>
      </c>
      <c r="D184" s="36">
        <f t="shared" si="25"/>
        <v>245.00000000000003</v>
      </c>
      <c r="E184" s="37">
        <f t="shared" si="19"/>
        <v>1.6660000000000001</v>
      </c>
      <c r="F184" s="36">
        <f t="shared" si="20"/>
        <v>83.300000000000011</v>
      </c>
      <c r="G184" s="36">
        <f t="shared" si="21"/>
        <v>1.1819999999999999</v>
      </c>
      <c r="H184" s="36">
        <v>59.1</v>
      </c>
      <c r="I184" s="36">
        <f>F184+H184</f>
        <v>142.4</v>
      </c>
      <c r="J184" s="37">
        <f t="shared" si="22"/>
        <v>2.8479999999999999</v>
      </c>
      <c r="K184" s="40" t="s">
        <v>9</v>
      </c>
      <c r="L184" s="7"/>
      <c r="M184" s="25"/>
      <c r="N184" s="7"/>
      <c r="O184" s="11"/>
      <c r="P184" s="11"/>
      <c r="Q184" s="7"/>
      <c r="R184" s="11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</row>
    <row r="185" spans="1:86" s="9" customFormat="1" ht="39" customHeight="1" x14ac:dyDescent="0.2">
      <c r="A185" s="41" t="s">
        <v>335</v>
      </c>
      <c r="B185" s="34">
        <v>20</v>
      </c>
      <c r="C185" s="35">
        <v>4.9000000000000004</v>
      </c>
      <c r="D185" s="36">
        <f t="shared" si="25"/>
        <v>245.00000000000003</v>
      </c>
      <c r="E185" s="37">
        <f t="shared" si="19"/>
        <v>1.6660000000000001</v>
      </c>
      <c r="F185" s="36">
        <f t="shared" si="20"/>
        <v>83.300000000000011</v>
      </c>
      <c r="G185" s="36">
        <f t="shared" si="21"/>
        <v>1.1819999999999999</v>
      </c>
      <c r="H185" s="36">
        <v>59.1</v>
      </c>
      <c r="I185" s="36">
        <f>F185+H185</f>
        <v>142.4</v>
      </c>
      <c r="J185" s="37">
        <f t="shared" si="22"/>
        <v>2.8479999999999999</v>
      </c>
      <c r="K185" s="40" t="s">
        <v>9</v>
      </c>
      <c r="L185" s="7"/>
      <c r="M185" s="25"/>
      <c r="N185" s="7"/>
      <c r="O185" s="11"/>
      <c r="P185" s="11"/>
      <c r="Q185" s="7"/>
      <c r="R185" s="11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</row>
    <row r="186" spans="1:86" s="9" customFormat="1" ht="39" customHeight="1" x14ac:dyDescent="0.2">
      <c r="A186" s="41" t="s">
        <v>336</v>
      </c>
      <c r="B186" s="34">
        <v>20</v>
      </c>
      <c r="C186" s="35">
        <v>4.4000000000000004</v>
      </c>
      <c r="D186" s="36">
        <f t="shared" si="25"/>
        <v>220.00000000000003</v>
      </c>
      <c r="E186" s="37">
        <f t="shared" si="19"/>
        <v>1.4960000000000002</v>
      </c>
      <c r="F186" s="36">
        <f t="shared" si="20"/>
        <v>74.800000000000011</v>
      </c>
      <c r="G186" s="36">
        <f t="shared" si="21"/>
        <v>1.1819999999999999</v>
      </c>
      <c r="H186" s="36">
        <v>59.1</v>
      </c>
      <c r="I186" s="36">
        <f>F186+H186</f>
        <v>133.9</v>
      </c>
      <c r="J186" s="37">
        <f t="shared" si="22"/>
        <v>2.6780000000000004</v>
      </c>
      <c r="K186" s="40" t="s">
        <v>9</v>
      </c>
      <c r="L186" s="7"/>
      <c r="M186" s="25"/>
      <c r="N186" s="7"/>
      <c r="O186" s="11"/>
      <c r="P186" s="11"/>
      <c r="Q186" s="7"/>
      <c r="R186" s="11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</row>
    <row r="187" spans="1:86" s="9" customFormat="1" ht="39" customHeight="1" x14ac:dyDescent="0.2">
      <c r="A187" s="41" t="s">
        <v>337</v>
      </c>
      <c r="B187" s="34">
        <v>20</v>
      </c>
      <c r="C187" s="35">
        <v>4.7</v>
      </c>
      <c r="D187" s="36">
        <f t="shared" si="25"/>
        <v>235.00000000000003</v>
      </c>
      <c r="E187" s="37">
        <f t="shared" si="19"/>
        <v>1.5980000000000001</v>
      </c>
      <c r="F187" s="36">
        <f t="shared" si="20"/>
        <v>79.90000000000002</v>
      </c>
      <c r="G187" s="36">
        <f t="shared" si="21"/>
        <v>1.1819999999999999</v>
      </c>
      <c r="H187" s="36">
        <v>59.1</v>
      </c>
      <c r="I187" s="36">
        <f>F187+H187</f>
        <v>139.00000000000003</v>
      </c>
      <c r="J187" s="37">
        <f t="shared" si="22"/>
        <v>2.7800000000000007</v>
      </c>
      <c r="K187" s="40" t="s">
        <v>9</v>
      </c>
      <c r="L187" s="7"/>
      <c r="M187" s="25"/>
      <c r="N187" s="7"/>
      <c r="O187" s="11"/>
      <c r="P187" s="11"/>
      <c r="Q187" s="7"/>
      <c r="R187" s="11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</row>
    <row r="188" spans="1:86" s="9" customFormat="1" ht="39" customHeight="1" x14ac:dyDescent="0.2">
      <c r="A188" s="41" t="s">
        <v>280</v>
      </c>
      <c r="B188" s="34">
        <v>20</v>
      </c>
      <c r="C188" s="35">
        <v>4.7</v>
      </c>
      <c r="D188" s="36">
        <f t="shared" si="25"/>
        <v>235.00000000000003</v>
      </c>
      <c r="E188" s="37">
        <f t="shared" ref="E188" si="31">C188*34%</f>
        <v>1.5980000000000001</v>
      </c>
      <c r="F188" s="36">
        <f t="shared" ref="F188" si="32">D188*34%</f>
        <v>79.90000000000002</v>
      </c>
      <c r="G188" s="36">
        <f t="shared" si="21"/>
        <v>1.1819999999999999</v>
      </c>
      <c r="H188" s="36">
        <v>59.1</v>
      </c>
      <c r="I188" s="36">
        <f>F188+H188</f>
        <v>139.00000000000003</v>
      </c>
      <c r="J188" s="37">
        <f t="shared" si="22"/>
        <v>2.7800000000000007</v>
      </c>
      <c r="K188" s="40" t="s">
        <v>9</v>
      </c>
      <c r="L188" s="7"/>
      <c r="M188" s="25"/>
      <c r="N188" s="7"/>
      <c r="O188" s="11"/>
      <c r="P188" s="11"/>
      <c r="Q188" s="7"/>
      <c r="R188" s="11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</row>
    <row r="189" spans="1:86" s="9" customFormat="1" ht="39" customHeight="1" x14ac:dyDescent="0.2">
      <c r="A189" s="33" t="s">
        <v>197</v>
      </c>
      <c r="B189" s="34">
        <v>20</v>
      </c>
      <c r="C189" s="35">
        <v>3.19</v>
      </c>
      <c r="D189" s="36">
        <f t="shared" si="25"/>
        <v>159.5</v>
      </c>
      <c r="E189" s="37">
        <f t="shared" si="19"/>
        <v>1.0846</v>
      </c>
      <c r="F189" s="36">
        <f t="shared" si="20"/>
        <v>54.230000000000004</v>
      </c>
      <c r="G189" s="36">
        <f t="shared" si="21"/>
        <v>1.1819999999999999</v>
      </c>
      <c r="H189" s="36">
        <v>59.1</v>
      </c>
      <c r="I189" s="36">
        <v>130.6</v>
      </c>
      <c r="J189" s="37">
        <f t="shared" si="22"/>
        <v>2.6120000000000001</v>
      </c>
      <c r="K189" s="40" t="s">
        <v>9</v>
      </c>
      <c r="L189" s="7"/>
      <c r="M189" s="25"/>
      <c r="N189" s="7"/>
      <c r="O189" s="11"/>
      <c r="P189" s="11"/>
      <c r="Q189" s="7"/>
      <c r="R189" s="11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</row>
    <row r="190" spans="1:86" s="9" customFormat="1" ht="39" customHeight="1" x14ac:dyDescent="0.2">
      <c r="A190" s="41" t="s">
        <v>338</v>
      </c>
      <c r="B190" s="34">
        <v>20</v>
      </c>
      <c r="C190" s="35">
        <v>4.5</v>
      </c>
      <c r="D190" s="36">
        <f t="shared" si="25"/>
        <v>225</v>
      </c>
      <c r="E190" s="37">
        <f t="shared" si="19"/>
        <v>1.53</v>
      </c>
      <c r="F190" s="36">
        <f t="shared" si="20"/>
        <v>76.5</v>
      </c>
      <c r="G190" s="36">
        <f t="shared" si="21"/>
        <v>1.1819999999999999</v>
      </c>
      <c r="H190" s="36">
        <v>59.1</v>
      </c>
      <c r="I190" s="36">
        <f>F190+H190</f>
        <v>135.6</v>
      </c>
      <c r="J190" s="37">
        <f t="shared" si="22"/>
        <v>2.7119999999999997</v>
      </c>
      <c r="K190" s="40" t="s">
        <v>9</v>
      </c>
      <c r="L190" s="7"/>
      <c r="M190" s="25"/>
      <c r="N190" s="7"/>
      <c r="O190" s="11"/>
      <c r="P190" s="11"/>
      <c r="Q190" s="7"/>
      <c r="R190" s="11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</row>
    <row r="191" spans="1:86" s="9" customFormat="1" ht="39" customHeight="1" x14ac:dyDescent="0.2">
      <c r="A191" s="33" t="s">
        <v>229</v>
      </c>
      <c r="B191" s="34">
        <v>20</v>
      </c>
      <c r="C191" s="35">
        <v>4.5</v>
      </c>
      <c r="D191" s="36">
        <f t="shared" si="25"/>
        <v>225</v>
      </c>
      <c r="E191" s="37">
        <f t="shared" si="19"/>
        <v>1.53</v>
      </c>
      <c r="F191" s="36">
        <f t="shared" si="20"/>
        <v>76.5</v>
      </c>
      <c r="G191" s="36">
        <f t="shared" si="21"/>
        <v>1.1819999999999999</v>
      </c>
      <c r="H191" s="36">
        <v>59.1</v>
      </c>
      <c r="I191" s="36">
        <f>F191+H191</f>
        <v>135.6</v>
      </c>
      <c r="J191" s="37">
        <f t="shared" si="22"/>
        <v>2.7119999999999997</v>
      </c>
      <c r="K191" s="40" t="s">
        <v>9</v>
      </c>
      <c r="L191" s="7"/>
      <c r="M191" s="25"/>
      <c r="N191" s="7"/>
      <c r="O191" s="11"/>
      <c r="P191" s="11"/>
      <c r="Q191" s="7"/>
      <c r="R191" s="11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</row>
    <row r="192" spans="1:86" s="9" customFormat="1" ht="39" customHeight="1" x14ac:dyDescent="0.2">
      <c r="A192" s="33" t="s">
        <v>243</v>
      </c>
      <c r="B192" s="34">
        <v>20</v>
      </c>
      <c r="C192" s="35">
        <v>4.9000000000000004</v>
      </c>
      <c r="D192" s="36">
        <f t="shared" si="25"/>
        <v>245.00000000000003</v>
      </c>
      <c r="E192" s="37">
        <f t="shared" si="19"/>
        <v>1.6660000000000001</v>
      </c>
      <c r="F192" s="36">
        <f t="shared" si="20"/>
        <v>83.300000000000011</v>
      </c>
      <c r="G192" s="36">
        <f t="shared" si="21"/>
        <v>1.1819999999999999</v>
      </c>
      <c r="H192" s="36">
        <v>59.1</v>
      </c>
      <c r="I192" s="36">
        <f>F192+H192</f>
        <v>142.4</v>
      </c>
      <c r="J192" s="37">
        <f t="shared" si="22"/>
        <v>2.8479999999999999</v>
      </c>
      <c r="K192" s="40" t="s">
        <v>9</v>
      </c>
      <c r="L192" s="7"/>
      <c r="M192" s="25"/>
      <c r="N192" s="7"/>
      <c r="O192" s="11"/>
      <c r="P192" s="11"/>
      <c r="Q192" s="7"/>
      <c r="R192" s="11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</row>
    <row r="193" spans="1:86" s="9" customFormat="1" ht="39" customHeight="1" x14ac:dyDescent="0.2">
      <c r="A193" s="33" t="s">
        <v>268</v>
      </c>
      <c r="B193" s="34">
        <v>20</v>
      </c>
      <c r="C193" s="35">
        <v>4.9000000000000004</v>
      </c>
      <c r="D193" s="36">
        <f t="shared" si="25"/>
        <v>245.00000000000003</v>
      </c>
      <c r="E193" s="37">
        <f t="shared" si="19"/>
        <v>1.6660000000000001</v>
      </c>
      <c r="F193" s="36">
        <f t="shared" si="20"/>
        <v>83.300000000000011</v>
      </c>
      <c r="G193" s="36">
        <f t="shared" si="21"/>
        <v>1.1819999999999999</v>
      </c>
      <c r="H193" s="36">
        <v>59.1</v>
      </c>
      <c r="I193" s="36">
        <f>F193+H193</f>
        <v>142.4</v>
      </c>
      <c r="J193" s="37">
        <f t="shared" si="22"/>
        <v>2.8479999999999999</v>
      </c>
      <c r="K193" s="40" t="s">
        <v>9</v>
      </c>
      <c r="L193" s="7"/>
      <c r="M193" s="25"/>
      <c r="N193" s="7"/>
      <c r="O193" s="11"/>
      <c r="P193" s="11"/>
      <c r="Q193" s="7"/>
      <c r="R193" s="11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</row>
    <row r="194" spans="1:86" s="9" customFormat="1" ht="39" customHeight="1" x14ac:dyDescent="0.2">
      <c r="A194" s="33" t="s">
        <v>251</v>
      </c>
      <c r="B194" s="34">
        <v>20</v>
      </c>
      <c r="C194" s="35">
        <v>4.7</v>
      </c>
      <c r="D194" s="36">
        <f t="shared" si="25"/>
        <v>235.00000000000003</v>
      </c>
      <c r="E194" s="37">
        <f t="shared" si="19"/>
        <v>1.5980000000000001</v>
      </c>
      <c r="F194" s="36">
        <f t="shared" si="20"/>
        <v>79.90000000000002</v>
      </c>
      <c r="G194" s="36">
        <f t="shared" si="21"/>
        <v>1.1819999999999999</v>
      </c>
      <c r="H194" s="36">
        <v>59.1</v>
      </c>
      <c r="I194" s="36">
        <f>F194+H194</f>
        <v>139.00000000000003</v>
      </c>
      <c r="J194" s="37">
        <f t="shared" si="22"/>
        <v>2.7800000000000007</v>
      </c>
      <c r="K194" s="40" t="s">
        <v>9</v>
      </c>
      <c r="L194" s="7"/>
      <c r="M194" s="25"/>
      <c r="N194" s="7"/>
      <c r="O194" s="11"/>
      <c r="P194" s="11"/>
      <c r="Q194" s="7"/>
      <c r="R194" s="11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</row>
    <row r="195" spans="1:86" s="9" customFormat="1" ht="39" customHeight="1" x14ac:dyDescent="0.2">
      <c r="A195" s="33" t="s">
        <v>364</v>
      </c>
      <c r="B195" s="34">
        <v>20</v>
      </c>
      <c r="C195" s="35">
        <v>4.2</v>
      </c>
      <c r="D195" s="36">
        <f t="shared" ref="D195:D200" si="33">C195/B195*1000</f>
        <v>210.00000000000003</v>
      </c>
      <c r="E195" s="37">
        <f t="shared" ref="E195:E200" si="34">C195*34%</f>
        <v>1.4280000000000002</v>
      </c>
      <c r="F195" s="36">
        <f t="shared" ref="F195:F200" si="35">D195*34%</f>
        <v>71.40000000000002</v>
      </c>
      <c r="G195" s="36">
        <f t="shared" ref="G195:G200" si="36">H195/1000*B195</f>
        <v>1.1819999999999999</v>
      </c>
      <c r="H195" s="36">
        <v>59.1</v>
      </c>
      <c r="I195" s="36">
        <v>130.6</v>
      </c>
      <c r="J195" s="37">
        <f t="shared" ref="J195:J200" si="37">I195/1000*B195</f>
        <v>2.6120000000000001</v>
      </c>
      <c r="K195" s="40" t="s">
        <v>9</v>
      </c>
      <c r="L195" s="7"/>
      <c r="M195" s="25"/>
      <c r="N195" s="7"/>
      <c r="O195" s="11"/>
      <c r="P195" s="11"/>
      <c r="Q195" s="7"/>
      <c r="R195" s="11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</row>
    <row r="196" spans="1:86" s="9" customFormat="1" ht="39" customHeight="1" x14ac:dyDescent="0.2">
      <c r="A196" s="33" t="s">
        <v>365</v>
      </c>
      <c r="B196" s="34">
        <v>20</v>
      </c>
      <c r="C196" s="35">
        <v>4.2</v>
      </c>
      <c r="D196" s="36">
        <f t="shared" si="33"/>
        <v>210.00000000000003</v>
      </c>
      <c r="E196" s="37">
        <f t="shared" si="34"/>
        <v>1.4280000000000002</v>
      </c>
      <c r="F196" s="36">
        <f t="shared" si="35"/>
        <v>71.40000000000002</v>
      </c>
      <c r="G196" s="36">
        <f t="shared" si="36"/>
        <v>1.1819999999999999</v>
      </c>
      <c r="H196" s="36">
        <v>59.1</v>
      </c>
      <c r="I196" s="36">
        <v>130.6</v>
      </c>
      <c r="J196" s="37">
        <f t="shared" si="37"/>
        <v>2.6120000000000001</v>
      </c>
      <c r="K196" s="40" t="s">
        <v>9</v>
      </c>
      <c r="L196" s="7"/>
      <c r="M196" s="25"/>
      <c r="N196" s="7"/>
      <c r="O196" s="11"/>
      <c r="P196" s="11"/>
      <c r="Q196" s="7"/>
      <c r="R196" s="11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</row>
    <row r="197" spans="1:86" s="9" customFormat="1" ht="39" customHeight="1" x14ac:dyDescent="0.2">
      <c r="A197" s="53" t="s">
        <v>402</v>
      </c>
      <c r="B197" s="48">
        <v>23</v>
      </c>
      <c r="C197" s="49">
        <v>5.2</v>
      </c>
      <c r="D197" s="50">
        <f t="shared" si="33"/>
        <v>226.08695652173913</v>
      </c>
      <c r="E197" s="51">
        <f t="shared" si="34"/>
        <v>1.7680000000000002</v>
      </c>
      <c r="F197" s="50">
        <f t="shared" si="35"/>
        <v>76.869565217391312</v>
      </c>
      <c r="G197" s="50">
        <f t="shared" si="36"/>
        <v>1.3593</v>
      </c>
      <c r="H197" s="50">
        <v>59.1</v>
      </c>
      <c r="I197" s="50">
        <f>F197+H197</f>
        <v>135.96956521739131</v>
      </c>
      <c r="J197" s="51">
        <f t="shared" si="37"/>
        <v>3.1273000000000004</v>
      </c>
      <c r="K197" s="52" t="s">
        <v>9</v>
      </c>
      <c r="L197" s="7"/>
      <c r="M197" s="25"/>
      <c r="N197" s="7"/>
      <c r="O197" s="11"/>
      <c r="P197" s="11"/>
      <c r="Q197" s="7"/>
      <c r="R197" s="11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</row>
    <row r="198" spans="1:86" s="9" customFormat="1" ht="39" customHeight="1" x14ac:dyDescent="0.2">
      <c r="A198" s="53" t="s">
        <v>403</v>
      </c>
      <c r="B198" s="48">
        <v>20</v>
      </c>
      <c r="C198" s="49">
        <v>4.9000000000000004</v>
      </c>
      <c r="D198" s="50">
        <f t="shared" si="33"/>
        <v>245.00000000000003</v>
      </c>
      <c r="E198" s="51">
        <f t="shared" si="34"/>
        <v>1.6660000000000001</v>
      </c>
      <c r="F198" s="50">
        <f t="shared" si="35"/>
        <v>83.300000000000011</v>
      </c>
      <c r="G198" s="50">
        <f t="shared" si="36"/>
        <v>1.1819999999999999</v>
      </c>
      <c r="H198" s="50">
        <v>59.1</v>
      </c>
      <c r="I198" s="50">
        <f t="shared" ref="I198:I200" si="38">F198+H198</f>
        <v>142.4</v>
      </c>
      <c r="J198" s="51">
        <f t="shared" si="37"/>
        <v>2.8479999999999999</v>
      </c>
      <c r="K198" s="52" t="s">
        <v>9</v>
      </c>
      <c r="L198" s="7"/>
      <c r="M198" s="25"/>
      <c r="N198" s="7"/>
      <c r="O198" s="11"/>
      <c r="P198" s="11"/>
      <c r="Q198" s="7"/>
      <c r="R198" s="11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</row>
    <row r="199" spans="1:86" s="9" customFormat="1" ht="39" customHeight="1" x14ac:dyDescent="0.2">
      <c r="A199" s="53" t="s">
        <v>404</v>
      </c>
      <c r="B199" s="48">
        <v>20</v>
      </c>
      <c r="C199" s="49">
        <v>4.5</v>
      </c>
      <c r="D199" s="50">
        <f t="shared" si="33"/>
        <v>225</v>
      </c>
      <c r="E199" s="51">
        <f t="shared" si="34"/>
        <v>1.53</v>
      </c>
      <c r="F199" s="50">
        <f t="shared" si="35"/>
        <v>76.5</v>
      </c>
      <c r="G199" s="50">
        <f t="shared" si="36"/>
        <v>1.1819999999999999</v>
      </c>
      <c r="H199" s="50">
        <v>59.1</v>
      </c>
      <c r="I199" s="50">
        <f t="shared" si="38"/>
        <v>135.6</v>
      </c>
      <c r="J199" s="51">
        <f t="shared" si="37"/>
        <v>2.7119999999999997</v>
      </c>
      <c r="K199" s="52" t="s">
        <v>9</v>
      </c>
      <c r="L199" s="7"/>
      <c r="M199" s="25"/>
      <c r="N199" s="7"/>
      <c r="O199" s="11"/>
      <c r="P199" s="11"/>
      <c r="Q199" s="7"/>
      <c r="R199" s="11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</row>
    <row r="200" spans="1:86" s="9" customFormat="1" ht="39" customHeight="1" x14ac:dyDescent="0.2">
      <c r="A200" s="53" t="s">
        <v>405</v>
      </c>
      <c r="B200" s="48">
        <v>20</v>
      </c>
      <c r="C200" s="49">
        <v>4.5</v>
      </c>
      <c r="D200" s="50">
        <f t="shared" si="33"/>
        <v>225</v>
      </c>
      <c r="E200" s="51">
        <f t="shared" si="34"/>
        <v>1.53</v>
      </c>
      <c r="F200" s="50">
        <f t="shared" si="35"/>
        <v>76.5</v>
      </c>
      <c r="G200" s="50">
        <f t="shared" si="36"/>
        <v>1.1819999999999999</v>
      </c>
      <c r="H200" s="50">
        <v>59.1</v>
      </c>
      <c r="I200" s="50">
        <f t="shared" si="38"/>
        <v>135.6</v>
      </c>
      <c r="J200" s="51">
        <f t="shared" si="37"/>
        <v>2.7119999999999997</v>
      </c>
      <c r="K200" s="52" t="s">
        <v>9</v>
      </c>
      <c r="L200" s="7"/>
      <c r="M200" s="25"/>
      <c r="N200" s="7"/>
      <c r="O200" s="11"/>
      <c r="P200" s="11"/>
      <c r="Q200" s="7"/>
      <c r="R200" s="11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</row>
    <row r="201" spans="1:86" s="9" customFormat="1" ht="39" customHeight="1" x14ac:dyDescent="0.2">
      <c r="A201" s="33" t="s">
        <v>128</v>
      </c>
      <c r="B201" s="34">
        <v>20</v>
      </c>
      <c r="C201" s="35">
        <v>2.39</v>
      </c>
      <c r="D201" s="36">
        <f t="shared" si="25"/>
        <v>119.50000000000001</v>
      </c>
      <c r="E201" s="37">
        <f t="shared" si="19"/>
        <v>0.8126000000000001</v>
      </c>
      <c r="F201" s="36">
        <f t="shared" si="20"/>
        <v>40.63000000000001</v>
      </c>
      <c r="G201" s="36">
        <f t="shared" si="21"/>
        <v>1.1819999999999999</v>
      </c>
      <c r="H201" s="36">
        <v>59.1</v>
      </c>
      <c r="I201" s="36">
        <v>130.6</v>
      </c>
      <c r="J201" s="37">
        <f t="shared" si="22"/>
        <v>2.6120000000000001</v>
      </c>
      <c r="K201" s="40" t="s">
        <v>9</v>
      </c>
      <c r="L201" s="7"/>
      <c r="M201" s="25"/>
      <c r="N201" s="15"/>
      <c r="O201" s="11"/>
      <c r="P201" s="11"/>
      <c r="Q201" s="18"/>
      <c r="R201" s="11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</row>
    <row r="202" spans="1:86" s="9" customFormat="1" ht="39" customHeight="1" x14ac:dyDescent="0.2">
      <c r="A202" s="33" t="s">
        <v>129</v>
      </c>
      <c r="B202" s="34">
        <v>20</v>
      </c>
      <c r="C202" s="35">
        <v>2.39</v>
      </c>
      <c r="D202" s="36">
        <f t="shared" si="25"/>
        <v>119.50000000000001</v>
      </c>
      <c r="E202" s="37">
        <f t="shared" si="19"/>
        <v>0.8126000000000001</v>
      </c>
      <c r="F202" s="36">
        <f t="shared" si="20"/>
        <v>40.63000000000001</v>
      </c>
      <c r="G202" s="36">
        <f t="shared" si="21"/>
        <v>1.1819999999999999</v>
      </c>
      <c r="H202" s="36">
        <v>59.1</v>
      </c>
      <c r="I202" s="36">
        <v>130.6</v>
      </c>
      <c r="J202" s="37">
        <f t="shared" si="22"/>
        <v>2.6120000000000001</v>
      </c>
      <c r="K202" s="40" t="s">
        <v>9</v>
      </c>
      <c r="L202" s="7"/>
      <c r="M202" s="25"/>
      <c r="N202" s="15"/>
      <c r="O202" s="11"/>
      <c r="P202" s="11"/>
      <c r="Q202" s="7"/>
      <c r="R202" s="11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</row>
    <row r="203" spans="1:86" s="9" customFormat="1" ht="39" customHeight="1" x14ac:dyDescent="0.2">
      <c r="A203" s="33" t="s">
        <v>41</v>
      </c>
      <c r="B203" s="34">
        <v>20</v>
      </c>
      <c r="C203" s="35">
        <v>3.58</v>
      </c>
      <c r="D203" s="36">
        <f t="shared" si="25"/>
        <v>179</v>
      </c>
      <c r="E203" s="37">
        <f t="shared" si="19"/>
        <v>1.2172000000000001</v>
      </c>
      <c r="F203" s="36">
        <f t="shared" si="20"/>
        <v>60.860000000000007</v>
      </c>
      <c r="G203" s="36">
        <f t="shared" si="21"/>
        <v>1.1819999999999999</v>
      </c>
      <c r="H203" s="36">
        <v>59.1</v>
      </c>
      <c r="I203" s="36">
        <v>130.6</v>
      </c>
      <c r="J203" s="37">
        <f t="shared" si="22"/>
        <v>2.6120000000000001</v>
      </c>
      <c r="K203" s="40" t="s">
        <v>9</v>
      </c>
      <c r="L203" s="7"/>
      <c r="M203" s="25"/>
      <c r="N203" s="7"/>
      <c r="O203" s="11"/>
      <c r="P203" s="11"/>
      <c r="Q203" s="7"/>
      <c r="R203" s="11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</row>
    <row r="204" spans="1:86" s="9" customFormat="1" ht="39" customHeight="1" x14ac:dyDescent="0.2">
      <c r="A204" s="33" t="s">
        <v>4</v>
      </c>
      <c r="B204" s="34">
        <v>20</v>
      </c>
      <c r="C204" s="35">
        <v>3.58</v>
      </c>
      <c r="D204" s="36">
        <f t="shared" si="25"/>
        <v>179</v>
      </c>
      <c r="E204" s="37">
        <f t="shared" si="19"/>
        <v>1.2172000000000001</v>
      </c>
      <c r="F204" s="36">
        <f t="shared" si="20"/>
        <v>60.860000000000007</v>
      </c>
      <c r="G204" s="36">
        <f t="shared" si="21"/>
        <v>1.1819999999999999</v>
      </c>
      <c r="H204" s="36">
        <v>59.1</v>
      </c>
      <c r="I204" s="36">
        <v>130.6</v>
      </c>
      <c r="J204" s="37">
        <f t="shared" si="22"/>
        <v>2.6120000000000001</v>
      </c>
      <c r="K204" s="40" t="s">
        <v>9</v>
      </c>
      <c r="L204" s="7"/>
      <c r="M204" s="25"/>
      <c r="N204" s="7"/>
      <c r="O204" s="11"/>
      <c r="P204" s="11"/>
      <c r="Q204" s="7"/>
      <c r="R204" s="11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</row>
    <row r="205" spans="1:86" s="9" customFormat="1" ht="39" customHeight="1" x14ac:dyDescent="0.2">
      <c r="A205" s="33" t="s">
        <v>141</v>
      </c>
      <c r="B205" s="34">
        <v>20</v>
      </c>
      <c r="C205" s="35">
        <v>2.92</v>
      </c>
      <c r="D205" s="36">
        <f t="shared" si="25"/>
        <v>146</v>
      </c>
      <c r="E205" s="37">
        <f t="shared" si="19"/>
        <v>0.99280000000000002</v>
      </c>
      <c r="F205" s="36">
        <f t="shared" si="20"/>
        <v>49.64</v>
      </c>
      <c r="G205" s="36">
        <f t="shared" si="21"/>
        <v>1.1819999999999999</v>
      </c>
      <c r="H205" s="36">
        <v>59.1</v>
      </c>
      <c r="I205" s="36">
        <v>130.6</v>
      </c>
      <c r="J205" s="37">
        <f t="shared" si="22"/>
        <v>2.6120000000000001</v>
      </c>
      <c r="K205" s="40" t="s">
        <v>9</v>
      </c>
      <c r="L205" s="7"/>
      <c r="M205" s="25"/>
      <c r="N205" s="15"/>
      <c r="O205" s="11"/>
      <c r="P205" s="11"/>
      <c r="Q205" s="7"/>
      <c r="R205" s="11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</row>
    <row r="206" spans="1:86" s="9" customFormat="1" ht="39" customHeight="1" x14ac:dyDescent="0.2">
      <c r="A206" s="33" t="s">
        <v>75</v>
      </c>
      <c r="B206" s="34">
        <v>20</v>
      </c>
      <c r="C206" s="35">
        <v>2.92</v>
      </c>
      <c r="D206" s="36">
        <f t="shared" si="25"/>
        <v>146</v>
      </c>
      <c r="E206" s="37">
        <f t="shared" si="19"/>
        <v>0.99280000000000002</v>
      </c>
      <c r="F206" s="36">
        <f t="shared" si="20"/>
        <v>49.64</v>
      </c>
      <c r="G206" s="36">
        <f t="shared" si="21"/>
        <v>1.1819999999999999</v>
      </c>
      <c r="H206" s="36">
        <v>59.1</v>
      </c>
      <c r="I206" s="36">
        <v>130.6</v>
      </c>
      <c r="J206" s="37">
        <f t="shared" si="22"/>
        <v>2.6120000000000001</v>
      </c>
      <c r="K206" s="40" t="s">
        <v>9</v>
      </c>
      <c r="L206" s="7"/>
      <c r="M206" s="25"/>
      <c r="N206" s="15"/>
      <c r="O206" s="11"/>
      <c r="P206" s="11"/>
      <c r="Q206" s="7"/>
      <c r="R206" s="11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</row>
    <row r="207" spans="1:86" s="9" customFormat="1" ht="39" customHeight="1" x14ac:dyDescent="0.2">
      <c r="A207" s="33" t="s">
        <v>76</v>
      </c>
      <c r="B207" s="34">
        <v>20</v>
      </c>
      <c r="C207" s="35">
        <v>4.5999999999999996</v>
      </c>
      <c r="D207" s="36">
        <f t="shared" si="25"/>
        <v>229.99999999999997</v>
      </c>
      <c r="E207" s="37">
        <f t="shared" si="19"/>
        <v>1.5640000000000001</v>
      </c>
      <c r="F207" s="36">
        <f t="shared" si="20"/>
        <v>78.2</v>
      </c>
      <c r="G207" s="36">
        <f t="shared" si="21"/>
        <v>1.1819999999999999</v>
      </c>
      <c r="H207" s="36">
        <v>59.1</v>
      </c>
      <c r="I207" s="36">
        <f t="shared" ref="I207:I221" si="39">F207+H207</f>
        <v>137.30000000000001</v>
      </c>
      <c r="J207" s="37">
        <f t="shared" si="22"/>
        <v>2.746</v>
      </c>
      <c r="K207" s="40" t="s">
        <v>9</v>
      </c>
      <c r="L207" s="7"/>
      <c r="M207" s="25"/>
      <c r="N207" s="7"/>
      <c r="O207" s="11"/>
      <c r="P207" s="11"/>
      <c r="Q207" s="7"/>
      <c r="R207" s="11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</row>
    <row r="208" spans="1:86" s="9" customFormat="1" ht="39" customHeight="1" x14ac:dyDescent="0.2">
      <c r="A208" s="33" t="s">
        <v>77</v>
      </c>
      <c r="B208" s="34">
        <v>20</v>
      </c>
      <c r="C208" s="35">
        <v>4.5999999999999996</v>
      </c>
      <c r="D208" s="36">
        <f t="shared" si="25"/>
        <v>229.99999999999997</v>
      </c>
      <c r="E208" s="37">
        <f t="shared" si="19"/>
        <v>1.5640000000000001</v>
      </c>
      <c r="F208" s="36">
        <f t="shared" si="20"/>
        <v>78.2</v>
      </c>
      <c r="G208" s="36">
        <f t="shared" si="21"/>
        <v>1.1819999999999999</v>
      </c>
      <c r="H208" s="36">
        <v>59.1</v>
      </c>
      <c r="I208" s="36">
        <f t="shared" si="39"/>
        <v>137.30000000000001</v>
      </c>
      <c r="J208" s="37">
        <f t="shared" si="22"/>
        <v>2.746</v>
      </c>
      <c r="K208" s="40" t="s">
        <v>9</v>
      </c>
      <c r="L208" s="7"/>
      <c r="M208" s="25"/>
      <c r="N208" s="7"/>
      <c r="O208" s="11"/>
      <c r="P208" s="11"/>
      <c r="Q208" s="7"/>
      <c r="R208" s="11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</row>
    <row r="209" spans="1:86" s="9" customFormat="1" ht="39" customHeight="1" x14ac:dyDescent="0.2">
      <c r="A209" s="33" t="s">
        <v>174</v>
      </c>
      <c r="B209" s="34">
        <v>20</v>
      </c>
      <c r="C209" s="35">
        <v>4.0999999999999996</v>
      </c>
      <c r="D209" s="36">
        <f t="shared" si="25"/>
        <v>205</v>
      </c>
      <c r="E209" s="37">
        <f t="shared" si="19"/>
        <v>1.3939999999999999</v>
      </c>
      <c r="F209" s="36">
        <f t="shared" si="20"/>
        <v>69.7</v>
      </c>
      <c r="G209" s="36">
        <f t="shared" si="21"/>
        <v>1.1819999999999999</v>
      </c>
      <c r="H209" s="36">
        <v>59.1</v>
      </c>
      <c r="I209" s="36">
        <v>130.6</v>
      </c>
      <c r="J209" s="37">
        <f t="shared" si="22"/>
        <v>2.6120000000000001</v>
      </c>
      <c r="K209" s="40" t="s">
        <v>9</v>
      </c>
      <c r="L209" s="7"/>
      <c r="M209" s="25"/>
      <c r="N209" s="7"/>
      <c r="O209" s="11"/>
      <c r="P209" s="11"/>
      <c r="Q209" s="7"/>
      <c r="R209" s="11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</row>
    <row r="210" spans="1:86" s="9" customFormat="1" ht="39" customHeight="1" x14ac:dyDescent="0.2">
      <c r="A210" s="33" t="s">
        <v>175</v>
      </c>
      <c r="B210" s="34">
        <v>20</v>
      </c>
      <c r="C210" s="35">
        <v>4.0999999999999996</v>
      </c>
      <c r="D210" s="36">
        <f t="shared" si="25"/>
        <v>205</v>
      </c>
      <c r="E210" s="37">
        <f t="shared" si="19"/>
        <v>1.3939999999999999</v>
      </c>
      <c r="F210" s="36">
        <f t="shared" si="20"/>
        <v>69.7</v>
      </c>
      <c r="G210" s="36">
        <f t="shared" si="21"/>
        <v>1.1819999999999999</v>
      </c>
      <c r="H210" s="36">
        <v>59.1</v>
      </c>
      <c r="I210" s="36">
        <v>130.6</v>
      </c>
      <c r="J210" s="37">
        <f t="shared" si="22"/>
        <v>2.6120000000000001</v>
      </c>
      <c r="K210" s="40" t="s">
        <v>9</v>
      </c>
      <c r="L210" s="7"/>
      <c r="M210" s="25"/>
      <c r="N210" s="7"/>
      <c r="O210" s="11"/>
      <c r="P210" s="11"/>
      <c r="Q210" s="7"/>
      <c r="R210" s="11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</row>
    <row r="211" spans="1:86" s="9" customFormat="1" ht="39" customHeight="1" x14ac:dyDescent="0.2">
      <c r="A211" s="41" t="s">
        <v>339</v>
      </c>
      <c r="B211" s="34">
        <v>20</v>
      </c>
      <c r="C211" s="35">
        <v>4.5999999999999996</v>
      </c>
      <c r="D211" s="36">
        <f t="shared" si="25"/>
        <v>229.99999999999997</v>
      </c>
      <c r="E211" s="37">
        <f t="shared" si="19"/>
        <v>1.5640000000000001</v>
      </c>
      <c r="F211" s="36">
        <f t="shared" si="20"/>
        <v>78.2</v>
      </c>
      <c r="G211" s="36">
        <f t="shared" si="21"/>
        <v>1.1819999999999999</v>
      </c>
      <c r="H211" s="36">
        <v>59.1</v>
      </c>
      <c r="I211" s="36">
        <f t="shared" si="39"/>
        <v>137.30000000000001</v>
      </c>
      <c r="J211" s="37">
        <f t="shared" si="22"/>
        <v>2.746</v>
      </c>
      <c r="K211" s="40" t="s">
        <v>9</v>
      </c>
      <c r="L211" s="7"/>
      <c r="M211" s="25"/>
      <c r="N211" s="7"/>
      <c r="O211" s="11"/>
      <c r="P211" s="11"/>
      <c r="Q211" s="7"/>
      <c r="R211" s="11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</row>
    <row r="212" spans="1:86" s="9" customFormat="1" ht="39" customHeight="1" x14ac:dyDescent="0.2">
      <c r="A212" s="33" t="s">
        <v>94</v>
      </c>
      <c r="B212" s="34">
        <v>20</v>
      </c>
      <c r="C212" s="35">
        <v>4.0999999999999996</v>
      </c>
      <c r="D212" s="36">
        <f t="shared" si="25"/>
        <v>205</v>
      </c>
      <c r="E212" s="37">
        <f t="shared" si="19"/>
        <v>1.3939999999999999</v>
      </c>
      <c r="F212" s="36">
        <f t="shared" si="20"/>
        <v>69.7</v>
      </c>
      <c r="G212" s="36">
        <f t="shared" ref="G212:G289" si="40">H212/1000*B212</f>
        <v>1.1819999999999999</v>
      </c>
      <c r="H212" s="36">
        <v>59.1</v>
      </c>
      <c r="I212" s="36">
        <v>130.6</v>
      </c>
      <c r="J212" s="37">
        <f t="shared" ref="J212:J289" si="41">I212/1000*B212</f>
        <v>2.6120000000000001</v>
      </c>
      <c r="K212" s="40" t="s">
        <v>9</v>
      </c>
      <c r="L212" s="7"/>
      <c r="M212" s="25"/>
      <c r="N212" s="7"/>
      <c r="O212" s="11"/>
      <c r="P212" s="11"/>
      <c r="Q212" s="7"/>
      <c r="R212" s="11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</row>
    <row r="213" spans="1:86" s="9" customFormat="1" ht="39" customHeight="1" x14ac:dyDescent="0.2">
      <c r="A213" s="33" t="s">
        <v>224</v>
      </c>
      <c r="B213" s="34">
        <v>20</v>
      </c>
      <c r="C213" s="35">
        <v>4</v>
      </c>
      <c r="D213" s="36">
        <f t="shared" ref="D213:D251" si="42">C213/B213*1000</f>
        <v>200</v>
      </c>
      <c r="E213" s="37">
        <f t="shared" si="19"/>
        <v>1.36</v>
      </c>
      <c r="F213" s="36">
        <f t="shared" si="20"/>
        <v>68</v>
      </c>
      <c r="G213" s="36">
        <f t="shared" si="40"/>
        <v>1.1819999999999999</v>
      </c>
      <c r="H213" s="36">
        <v>59.1</v>
      </c>
      <c r="I213" s="36">
        <v>130.6</v>
      </c>
      <c r="J213" s="37">
        <f t="shared" si="41"/>
        <v>2.6120000000000001</v>
      </c>
      <c r="K213" s="40" t="s">
        <v>9</v>
      </c>
      <c r="L213" s="7"/>
      <c r="M213" s="25"/>
      <c r="N213" s="15"/>
      <c r="O213" s="11"/>
      <c r="P213" s="11"/>
      <c r="Q213" s="7"/>
      <c r="R213" s="11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</row>
    <row r="214" spans="1:86" s="9" customFormat="1" ht="39" customHeight="1" x14ac:dyDescent="0.2">
      <c r="A214" s="33" t="s">
        <v>241</v>
      </c>
      <c r="B214" s="34">
        <v>20</v>
      </c>
      <c r="C214" s="35">
        <v>4.5</v>
      </c>
      <c r="D214" s="36">
        <f t="shared" si="42"/>
        <v>225</v>
      </c>
      <c r="E214" s="37">
        <f t="shared" ref="E214:E301" si="43">C214*34%</f>
        <v>1.53</v>
      </c>
      <c r="F214" s="36">
        <f t="shared" ref="F214:F301" si="44">D214*34%</f>
        <v>76.5</v>
      </c>
      <c r="G214" s="36">
        <f t="shared" si="40"/>
        <v>1.1819999999999999</v>
      </c>
      <c r="H214" s="36">
        <v>59.1</v>
      </c>
      <c r="I214" s="36">
        <f t="shared" si="39"/>
        <v>135.6</v>
      </c>
      <c r="J214" s="37">
        <f t="shared" si="41"/>
        <v>2.7119999999999997</v>
      </c>
      <c r="K214" s="40" t="s">
        <v>9</v>
      </c>
      <c r="L214" s="7"/>
      <c r="M214" s="25"/>
      <c r="N214" s="15"/>
      <c r="O214" s="11"/>
      <c r="P214" s="11"/>
      <c r="Q214" s="7"/>
      <c r="R214" s="11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</row>
    <row r="215" spans="1:86" s="9" customFormat="1" ht="39" customHeight="1" x14ac:dyDescent="0.2">
      <c r="A215" s="33" t="s">
        <v>242</v>
      </c>
      <c r="B215" s="34">
        <v>20</v>
      </c>
      <c r="C215" s="35">
        <v>4.5</v>
      </c>
      <c r="D215" s="36">
        <f t="shared" si="42"/>
        <v>225</v>
      </c>
      <c r="E215" s="37">
        <f t="shared" si="43"/>
        <v>1.53</v>
      </c>
      <c r="F215" s="36">
        <f t="shared" si="44"/>
        <v>76.5</v>
      </c>
      <c r="G215" s="36">
        <f t="shared" si="40"/>
        <v>1.1819999999999999</v>
      </c>
      <c r="H215" s="36">
        <v>59.1</v>
      </c>
      <c r="I215" s="36">
        <f t="shared" si="39"/>
        <v>135.6</v>
      </c>
      <c r="J215" s="37">
        <f t="shared" si="41"/>
        <v>2.7119999999999997</v>
      </c>
      <c r="K215" s="40" t="s">
        <v>9</v>
      </c>
      <c r="L215" s="7"/>
      <c r="M215" s="25"/>
      <c r="N215" s="15"/>
      <c r="O215" s="11"/>
      <c r="P215" s="11"/>
      <c r="Q215" s="7"/>
      <c r="R215" s="11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</row>
    <row r="216" spans="1:86" s="9" customFormat="1" ht="39" customHeight="1" x14ac:dyDescent="0.2">
      <c r="A216" s="33" t="s">
        <v>247</v>
      </c>
      <c r="B216" s="34">
        <v>20</v>
      </c>
      <c r="C216" s="35">
        <v>4.5</v>
      </c>
      <c r="D216" s="36">
        <f t="shared" si="42"/>
        <v>225</v>
      </c>
      <c r="E216" s="37">
        <f t="shared" si="43"/>
        <v>1.53</v>
      </c>
      <c r="F216" s="36">
        <f t="shared" si="44"/>
        <v>76.5</v>
      </c>
      <c r="G216" s="36">
        <f t="shared" si="40"/>
        <v>1.1819999999999999</v>
      </c>
      <c r="H216" s="36">
        <v>59.1</v>
      </c>
      <c r="I216" s="36">
        <f t="shared" si="39"/>
        <v>135.6</v>
      </c>
      <c r="J216" s="37">
        <f t="shared" si="41"/>
        <v>2.7119999999999997</v>
      </c>
      <c r="K216" s="40" t="s">
        <v>9</v>
      </c>
      <c r="L216" s="7"/>
      <c r="M216" s="25"/>
      <c r="N216" s="15"/>
      <c r="O216" s="11"/>
      <c r="P216" s="11"/>
      <c r="Q216" s="7"/>
      <c r="R216" s="11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</row>
    <row r="217" spans="1:86" s="9" customFormat="1" ht="39" customHeight="1" x14ac:dyDescent="0.2">
      <c r="A217" s="33" t="s">
        <v>248</v>
      </c>
      <c r="B217" s="34">
        <v>20</v>
      </c>
      <c r="C217" s="35">
        <v>4.5</v>
      </c>
      <c r="D217" s="36">
        <f t="shared" si="42"/>
        <v>225</v>
      </c>
      <c r="E217" s="37">
        <f t="shared" si="43"/>
        <v>1.53</v>
      </c>
      <c r="F217" s="36">
        <f t="shared" si="44"/>
        <v>76.5</v>
      </c>
      <c r="G217" s="36">
        <f t="shared" si="40"/>
        <v>1.1819999999999999</v>
      </c>
      <c r="H217" s="36">
        <v>59.1</v>
      </c>
      <c r="I217" s="36">
        <f t="shared" si="39"/>
        <v>135.6</v>
      </c>
      <c r="J217" s="37">
        <f t="shared" si="41"/>
        <v>2.7119999999999997</v>
      </c>
      <c r="K217" s="40" t="s">
        <v>9</v>
      </c>
      <c r="L217" s="7"/>
      <c r="M217" s="25"/>
      <c r="N217" s="15"/>
      <c r="O217" s="11"/>
      <c r="P217" s="11"/>
      <c r="Q217" s="7"/>
      <c r="R217" s="11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</row>
    <row r="218" spans="1:86" s="9" customFormat="1" ht="39" customHeight="1" x14ac:dyDescent="0.2">
      <c r="A218" s="33" t="s">
        <v>254</v>
      </c>
      <c r="B218" s="34">
        <v>20</v>
      </c>
      <c r="C218" s="35">
        <v>4.5999999999999996</v>
      </c>
      <c r="D218" s="36">
        <f t="shared" si="42"/>
        <v>229.99999999999997</v>
      </c>
      <c r="E218" s="37">
        <f t="shared" si="43"/>
        <v>1.5640000000000001</v>
      </c>
      <c r="F218" s="36">
        <f t="shared" si="44"/>
        <v>78.2</v>
      </c>
      <c r="G218" s="36">
        <f t="shared" si="40"/>
        <v>1.1819999999999999</v>
      </c>
      <c r="H218" s="36">
        <v>59.1</v>
      </c>
      <c r="I218" s="36">
        <f t="shared" si="39"/>
        <v>137.30000000000001</v>
      </c>
      <c r="J218" s="37">
        <f t="shared" si="41"/>
        <v>2.746</v>
      </c>
      <c r="K218" s="40" t="s">
        <v>9</v>
      </c>
      <c r="L218" s="7"/>
      <c r="M218" s="25"/>
      <c r="N218" s="15"/>
      <c r="O218" s="11"/>
      <c r="P218" s="11"/>
      <c r="Q218" s="7"/>
      <c r="R218" s="11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</row>
    <row r="219" spans="1:86" s="9" customFormat="1" ht="39" customHeight="1" x14ac:dyDescent="0.2">
      <c r="A219" s="33" t="s">
        <v>255</v>
      </c>
      <c r="B219" s="34">
        <v>20</v>
      </c>
      <c r="C219" s="35">
        <v>4.5999999999999996</v>
      </c>
      <c r="D219" s="36">
        <f t="shared" si="42"/>
        <v>229.99999999999997</v>
      </c>
      <c r="E219" s="37">
        <f t="shared" si="43"/>
        <v>1.5640000000000001</v>
      </c>
      <c r="F219" s="36">
        <f t="shared" si="44"/>
        <v>78.2</v>
      </c>
      <c r="G219" s="36">
        <f t="shared" si="40"/>
        <v>1.1819999999999999</v>
      </c>
      <c r="H219" s="36">
        <v>59.1</v>
      </c>
      <c r="I219" s="36">
        <f t="shared" si="39"/>
        <v>137.30000000000001</v>
      </c>
      <c r="J219" s="37">
        <f>I219/1000*B219</f>
        <v>2.746</v>
      </c>
      <c r="K219" s="40" t="s">
        <v>9</v>
      </c>
      <c r="L219" s="7"/>
      <c r="M219" s="25"/>
      <c r="N219" s="15"/>
      <c r="O219" s="11"/>
      <c r="P219" s="11"/>
      <c r="Q219" s="7"/>
      <c r="R219" s="11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</row>
    <row r="220" spans="1:86" s="9" customFormat="1" ht="39" customHeight="1" x14ac:dyDescent="0.2">
      <c r="A220" s="33" t="s">
        <v>267</v>
      </c>
      <c r="B220" s="34">
        <v>20</v>
      </c>
      <c r="C220" s="35">
        <v>4.5</v>
      </c>
      <c r="D220" s="36">
        <f t="shared" si="42"/>
        <v>225</v>
      </c>
      <c r="E220" s="37">
        <f t="shared" si="43"/>
        <v>1.53</v>
      </c>
      <c r="F220" s="36">
        <f t="shared" si="44"/>
        <v>76.5</v>
      </c>
      <c r="G220" s="36">
        <f t="shared" si="40"/>
        <v>1.1819999999999999</v>
      </c>
      <c r="H220" s="36">
        <v>59.1</v>
      </c>
      <c r="I220" s="36">
        <f>F220+H220</f>
        <v>135.6</v>
      </c>
      <c r="J220" s="37">
        <f t="shared" si="41"/>
        <v>2.7119999999999997</v>
      </c>
      <c r="K220" s="40" t="s">
        <v>9</v>
      </c>
      <c r="L220" s="7"/>
      <c r="M220" s="25"/>
      <c r="N220" s="15"/>
      <c r="O220" s="11"/>
      <c r="P220" s="11"/>
      <c r="Q220" s="7"/>
      <c r="R220" s="11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</row>
    <row r="221" spans="1:86" s="9" customFormat="1" ht="39" customHeight="1" x14ac:dyDescent="0.2">
      <c r="A221" s="33" t="s">
        <v>266</v>
      </c>
      <c r="B221" s="34">
        <v>20</v>
      </c>
      <c r="C221" s="35">
        <v>4.5</v>
      </c>
      <c r="D221" s="36">
        <f t="shared" si="42"/>
        <v>225</v>
      </c>
      <c r="E221" s="37">
        <f t="shared" si="43"/>
        <v>1.53</v>
      </c>
      <c r="F221" s="36">
        <f t="shared" si="44"/>
        <v>76.5</v>
      </c>
      <c r="G221" s="36">
        <f t="shared" si="40"/>
        <v>1.1819999999999999</v>
      </c>
      <c r="H221" s="36">
        <v>59.1</v>
      </c>
      <c r="I221" s="36">
        <f t="shared" si="39"/>
        <v>135.6</v>
      </c>
      <c r="J221" s="37">
        <f t="shared" si="41"/>
        <v>2.7119999999999997</v>
      </c>
      <c r="K221" s="40" t="s">
        <v>9</v>
      </c>
      <c r="L221" s="7"/>
      <c r="M221" s="25"/>
      <c r="N221" s="15"/>
      <c r="O221" s="11"/>
      <c r="P221" s="11"/>
      <c r="Q221" s="7"/>
      <c r="R221" s="11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</row>
    <row r="222" spans="1:86" s="9" customFormat="1" ht="39" customHeight="1" x14ac:dyDescent="0.2">
      <c r="A222" s="33" t="s">
        <v>130</v>
      </c>
      <c r="B222" s="34">
        <v>20</v>
      </c>
      <c r="C222" s="35">
        <v>2.12</v>
      </c>
      <c r="D222" s="36">
        <f t="shared" si="42"/>
        <v>106.00000000000001</v>
      </c>
      <c r="E222" s="37">
        <f t="shared" si="43"/>
        <v>0.72080000000000011</v>
      </c>
      <c r="F222" s="36">
        <f t="shared" si="44"/>
        <v>36.040000000000006</v>
      </c>
      <c r="G222" s="36">
        <f t="shared" si="40"/>
        <v>1.1819999999999999</v>
      </c>
      <c r="H222" s="36">
        <v>59.1</v>
      </c>
      <c r="I222" s="36">
        <v>130.6</v>
      </c>
      <c r="J222" s="37">
        <f t="shared" si="41"/>
        <v>2.6120000000000001</v>
      </c>
      <c r="K222" s="40" t="s">
        <v>9</v>
      </c>
      <c r="L222" s="7"/>
      <c r="M222" s="25"/>
      <c r="N222" s="15"/>
      <c r="O222" s="11"/>
      <c r="P222" s="11"/>
      <c r="Q222" s="7"/>
      <c r="R222" s="11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</row>
    <row r="223" spans="1:86" s="9" customFormat="1" ht="39" customHeight="1" x14ac:dyDescent="0.2">
      <c r="A223" s="33" t="s">
        <v>131</v>
      </c>
      <c r="B223" s="34">
        <v>20</v>
      </c>
      <c r="C223" s="35">
        <v>2.12</v>
      </c>
      <c r="D223" s="36">
        <f t="shared" si="42"/>
        <v>106.00000000000001</v>
      </c>
      <c r="E223" s="37">
        <f t="shared" si="43"/>
        <v>0.72080000000000011</v>
      </c>
      <c r="F223" s="36">
        <f t="shared" si="44"/>
        <v>36.040000000000006</v>
      </c>
      <c r="G223" s="36">
        <f t="shared" si="40"/>
        <v>1.1819999999999999</v>
      </c>
      <c r="H223" s="36">
        <v>59.1</v>
      </c>
      <c r="I223" s="36">
        <v>130.6</v>
      </c>
      <c r="J223" s="37">
        <f t="shared" si="41"/>
        <v>2.6120000000000001</v>
      </c>
      <c r="K223" s="40" t="s">
        <v>9</v>
      </c>
      <c r="L223" s="7"/>
      <c r="M223" s="25"/>
      <c r="N223" s="15"/>
      <c r="O223" s="11"/>
      <c r="P223" s="11"/>
      <c r="Q223" s="7"/>
      <c r="R223" s="11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</row>
    <row r="224" spans="1:86" s="9" customFormat="1" ht="39" customHeight="1" x14ac:dyDescent="0.2">
      <c r="A224" s="33" t="s">
        <v>161</v>
      </c>
      <c r="B224" s="34">
        <v>20</v>
      </c>
      <c r="C224" s="35">
        <v>2.12</v>
      </c>
      <c r="D224" s="36">
        <f t="shared" si="42"/>
        <v>106.00000000000001</v>
      </c>
      <c r="E224" s="37">
        <f t="shared" si="43"/>
        <v>0.72080000000000011</v>
      </c>
      <c r="F224" s="36">
        <f t="shared" si="44"/>
        <v>36.040000000000006</v>
      </c>
      <c r="G224" s="36">
        <f t="shared" si="40"/>
        <v>1.1819999999999999</v>
      </c>
      <c r="H224" s="36">
        <v>59.1</v>
      </c>
      <c r="I224" s="36">
        <v>130.6</v>
      </c>
      <c r="J224" s="37">
        <f t="shared" si="41"/>
        <v>2.6120000000000001</v>
      </c>
      <c r="K224" s="40" t="s">
        <v>9</v>
      </c>
      <c r="L224" s="7"/>
      <c r="M224" s="25"/>
      <c r="N224" s="15"/>
      <c r="O224" s="11"/>
      <c r="P224" s="11"/>
      <c r="Q224" s="7"/>
      <c r="R224" s="11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</row>
    <row r="225" spans="1:86" s="9" customFormat="1" ht="39" customHeight="1" x14ac:dyDescent="0.2">
      <c r="A225" s="33" t="s">
        <v>400</v>
      </c>
      <c r="B225" s="34">
        <v>20</v>
      </c>
      <c r="C225" s="35">
        <v>4.4000000000000004</v>
      </c>
      <c r="D225" s="36">
        <f t="shared" si="42"/>
        <v>220.00000000000003</v>
      </c>
      <c r="E225" s="37">
        <f t="shared" si="43"/>
        <v>1.4960000000000002</v>
      </c>
      <c r="F225" s="36">
        <f t="shared" si="44"/>
        <v>74.800000000000011</v>
      </c>
      <c r="G225" s="36">
        <f t="shared" ref="G225:G226" si="45">H225/1000*B225</f>
        <v>1.1819999999999999</v>
      </c>
      <c r="H225" s="36">
        <v>59.1</v>
      </c>
      <c r="I225" s="36">
        <f>F225+H225</f>
        <v>133.9</v>
      </c>
      <c r="J225" s="37">
        <f t="shared" ref="J225:J226" si="46">I225/1000*B225</f>
        <v>2.6780000000000004</v>
      </c>
      <c r="K225" s="40" t="s">
        <v>9</v>
      </c>
      <c r="L225" s="7"/>
      <c r="M225" s="25"/>
      <c r="N225" s="15"/>
      <c r="O225" s="11"/>
      <c r="P225" s="11"/>
      <c r="Q225" s="7"/>
      <c r="R225" s="11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</row>
    <row r="226" spans="1:86" s="9" customFormat="1" ht="39" customHeight="1" x14ac:dyDescent="0.2">
      <c r="A226" s="33" t="s">
        <v>401</v>
      </c>
      <c r="B226" s="34">
        <v>20</v>
      </c>
      <c r="C226" s="35">
        <v>4.4000000000000004</v>
      </c>
      <c r="D226" s="36">
        <f t="shared" si="42"/>
        <v>220.00000000000003</v>
      </c>
      <c r="E226" s="37">
        <f t="shared" si="43"/>
        <v>1.4960000000000002</v>
      </c>
      <c r="F226" s="36">
        <f t="shared" si="44"/>
        <v>74.800000000000011</v>
      </c>
      <c r="G226" s="36">
        <f t="shared" si="45"/>
        <v>1.1819999999999999</v>
      </c>
      <c r="H226" s="36">
        <v>59.1</v>
      </c>
      <c r="I226" s="36">
        <f>F226+H226</f>
        <v>133.9</v>
      </c>
      <c r="J226" s="37">
        <f t="shared" si="46"/>
        <v>2.6780000000000004</v>
      </c>
      <c r="K226" s="40" t="s">
        <v>9</v>
      </c>
      <c r="L226" s="7"/>
      <c r="M226" s="25"/>
      <c r="N226" s="15"/>
      <c r="O226" s="11"/>
      <c r="P226" s="11"/>
      <c r="Q226" s="7"/>
      <c r="R226" s="11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</row>
    <row r="227" spans="1:86" s="9" customFormat="1" ht="30" customHeight="1" x14ac:dyDescent="0.2">
      <c r="A227" s="41" t="s">
        <v>186</v>
      </c>
      <c r="B227" s="34">
        <v>20</v>
      </c>
      <c r="C227" s="35">
        <v>3.72</v>
      </c>
      <c r="D227" s="36">
        <f t="shared" si="42"/>
        <v>186</v>
      </c>
      <c r="E227" s="37">
        <f t="shared" si="43"/>
        <v>1.2648000000000001</v>
      </c>
      <c r="F227" s="36">
        <f t="shared" si="44"/>
        <v>63.24</v>
      </c>
      <c r="G227" s="36">
        <f t="shared" si="40"/>
        <v>1.1819999999999999</v>
      </c>
      <c r="H227" s="36">
        <v>59.1</v>
      </c>
      <c r="I227" s="36">
        <v>130.6</v>
      </c>
      <c r="J227" s="37">
        <f t="shared" si="41"/>
        <v>2.6120000000000001</v>
      </c>
      <c r="K227" s="40" t="s">
        <v>218</v>
      </c>
      <c r="L227" s="7"/>
      <c r="M227" s="25"/>
      <c r="N227" s="7"/>
      <c r="O227" s="11"/>
      <c r="P227" s="11"/>
      <c r="Q227" s="7"/>
      <c r="R227" s="11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</row>
    <row r="228" spans="1:86" s="9" customFormat="1" ht="30" customHeight="1" x14ac:dyDescent="0.2">
      <c r="A228" s="41" t="s">
        <v>222</v>
      </c>
      <c r="B228" s="34">
        <v>20</v>
      </c>
      <c r="C228" s="35">
        <v>3.72</v>
      </c>
      <c r="D228" s="36">
        <f t="shared" si="42"/>
        <v>186</v>
      </c>
      <c r="E228" s="37">
        <f t="shared" si="43"/>
        <v>1.2648000000000001</v>
      </c>
      <c r="F228" s="36">
        <f t="shared" si="44"/>
        <v>63.24</v>
      </c>
      <c r="G228" s="36">
        <f t="shared" si="40"/>
        <v>1.1819999999999999</v>
      </c>
      <c r="H228" s="36">
        <v>59.1</v>
      </c>
      <c r="I228" s="36">
        <v>130.6</v>
      </c>
      <c r="J228" s="37">
        <f t="shared" si="41"/>
        <v>2.6120000000000001</v>
      </c>
      <c r="K228" s="40" t="s">
        <v>218</v>
      </c>
      <c r="L228" s="7"/>
      <c r="M228" s="25"/>
      <c r="N228" s="7"/>
      <c r="O228" s="11"/>
      <c r="P228" s="11"/>
      <c r="Q228" s="7"/>
      <c r="R228" s="11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</row>
    <row r="229" spans="1:86" s="9" customFormat="1" ht="30" customHeight="1" x14ac:dyDescent="0.2">
      <c r="A229" s="41" t="s">
        <v>223</v>
      </c>
      <c r="B229" s="34">
        <v>20</v>
      </c>
      <c r="C229" s="35">
        <v>3.72</v>
      </c>
      <c r="D229" s="36">
        <f t="shared" si="42"/>
        <v>186</v>
      </c>
      <c r="E229" s="37">
        <f t="shared" si="43"/>
        <v>1.2648000000000001</v>
      </c>
      <c r="F229" s="36">
        <f t="shared" si="44"/>
        <v>63.24</v>
      </c>
      <c r="G229" s="36">
        <f t="shared" si="40"/>
        <v>1.1819999999999999</v>
      </c>
      <c r="H229" s="36">
        <v>59.1</v>
      </c>
      <c r="I229" s="36">
        <v>130.6</v>
      </c>
      <c r="J229" s="37">
        <f t="shared" si="41"/>
        <v>2.6120000000000001</v>
      </c>
      <c r="K229" s="40" t="s">
        <v>218</v>
      </c>
      <c r="L229" s="7"/>
      <c r="M229" s="25"/>
      <c r="N229" s="7"/>
      <c r="O229" s="11"/>
      <c r="P229" s="11"/>
      <c r="Q229" s="7"/>
      <c r="R229" s="11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</row>
    <row r="230" spans="1:86" s="9" customFormat="1" ht="30" customHeight="1" x14ac:dyDescent="0.2">
      <c r="A230" s="41" t="s">
        <v>207</v>
      </c>
      <c r="B230" s="34">
        <v>20</v>
      </c>
      <c r="C230" s="35">
        <v>4.7</v>
      </c>
      <c r="D230" s="36">
        <f t="shared" si="42"/>
        <v>235.00000000000003</v>
      </c>
      <c r="E230" s="37">
        <f t="shared" si="43"/>
        <v>1.5980000000000001</v>
      </c>
      <c r="F230" s="36">
        <f t="shared" si="44"/>
        <v>79.90000000000002</v>
      </c>
      <c r="G230" s="36">
        <f t="shared" si="40"/>
        <v>1.1819999999999999</v>
      </c>
      <c r="H230" s="36">
        <v>59.1</v>
      </c>
      <c r="I230" s="36">
        <f>F230+H230</f>
        <v>139.00000000000003</v>
      </c>
      <c r="J230" s="37">
        <f t="shared" si="41"/>
        <v>2.7800000000000007</v>
      </c>
      <c r="K230" s="40" t="s">
        <v>209</v>
      </c>
      <c r="L230" s="7"/>
      <c r="M230" s="25"/>
      <c r="N230" s="7"/>
      <c r="O230" s="11"/>
      <c r="P230" s="11"/>
      <c r="Q230" s="7"/>
      <c r="R230" s="11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</row>
    <row r="231" spans="1:86" s="9" customFormat="1" ht="30" customHeight="1" x14ac:dyDescent="0.2">
      <c r="A231" s="41" t="s">
        <v>208</v>
      </c>
      <c r="B231" s="34">
        <v>20</v>
      </c>
      <c r="C231" s="35">
        <v>4.7</v>
      </c>
      <c r="D231" s="36">
        <f t="shared" si="42"/>
        <v>235.00000000000003</v>
      </c>
      <c r="E231" s="37">
        <f t="shared" si="43"/>
        <v>1.5980000000000001</v>
      </c>
      <c r="F231" s="36">
        <f t="shared" si="44"/>
        <v>79.90000000000002</v>
      </c>
      <c r="G231" s="36">
        <f t="shared" si="40"/>
        <v>1.1819999999999999</v>
      </c>
      <c r="H231" s="36">
        <v>59.1</v>
      </c>
      <c r="I231" s="36">
        <f>F231+H231</f>
        <v>139.00000000000003</v>
      </c>
      <c r="J231" s="37">
        <f t="shared" si="41"/>
        <v>2.7800000000000007</v>
      </c>
      <c r="K231" s="40" t="s">
        <v>209</v>
      </c>
      <c r="L231" s="7"/>
      <c r="M231" s="25"/>
      <c r="N231" s="7"/>
      <c r="O231" s="11"/>
      <c r="P231" s="11"/>
      <c r="Q231" s="7"/>
      <c r="R231" s="11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</row>
    <row r="232" spans="1:86" s="9" customFormat="1" ht="30" customHeight="1" x14ac:dyDescent="0.2">
      <c r="A232" s="41" t="s">
        <v>283</v>
      </c>
      <c r="B232" s="34">
        <v>20</v>
      </c>
      <c r="C232" s="35">
        <v>4.8</v>
      </c>
      <c r="D232" s="36">
        <f>C232/B232*1000</f>
        <v>240</v>
      </c>
      <c r="E232" s="37">
        <f t="shared" si="43"/>
        <v>1.6320000000000001</v>
      </c>
      <c r="F232" s="36">
        <f>D232*34%</f>
        <v>81.600000000000009</v>
      </c>
      <c r="G232" s="36">
        <f t="shared" si="40"/>
        <v>1.1819999999999999</v>
      </c>
      <c r="H232" s="36">
        <v>59.1</v>
      </c>
      <c r="I232" s="36">
        <f>F232+H232</f>
        <v>140.70000000000002</v>
      </c>
      <c r="J232" s="37">
        <f t="shared" si="41"/>
        <v>2.8140000000000005</v>
      </c>
      <c r="K232" s="40" t="s">
        <v>209</v>
      </c>
      <c r="L232" s="7"/>
      <c r="M232" s="25"/>
      <c r="N232" s="7"/>
      <c r="O232" s="11"/>
      <c r="P232" s="11"/>
      <c r="Q232" s="7"/>
      <c r="R232" s="11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</row>
    <row r="233" spans="1:86" s="9" customFormat="1" ht="30" customHeight="1" x14ac:dyDescent="0.2">
      <c r="A233" s="41" t="s">
        <v>284</v>
      </c>
      <c r="B233" s="34">
        <v>20</v>
      </c>
      <c r="C233" s="35">
        <v>4.8</v>
      </c>
      <c r="D233" s="36">
        <f t="shared" si="42"/>
        <v>240</v>
      </c>
      <c r="E233" s="37">
        <f t="shared" si="43"/>
        <v>1.6320000000000001</v>
      </c>
      <c r="F233" s="36">
        <f t="shared" si="44"/>
        <v>81.600000000000009</v>
      </c>
      <c r="G233" s="36">
        <f t="shared" si="40"/>
        <v>1.1819999999999999</v>
      </c>
      <c r="H233" s="36">
        <v>59.1</v>
      </c>
      <c r="I233" s="36">
        <f>F233+H233</f>
        <v>140.70000000000002</v>
      </c>
      <c r="J233" s="37">
        <f t="shared" si="41"/>
        <v>2.8140000000000005</v>
      </c>
      <c r="K233" s="40" t="s">
        <v>209</v>
      </c>
      <c r="L233" s="7"/>
      <c r="M233" s="25"/>
      <c r="N233" s="7"/>
      <c r="O233" s="11"/>
      <c r="P233" s="11"/>
      <c r="Q233" s="7"/>
      <c r="R233" s="11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</row>
    <row r="234" spans="1:86" s="9" customFormat="1" ht="30" customHeight="1" x14ac:dyDescent="0.2">
      <c r="A234" s="41" t="s">
        <v>262</v>
      </c>
      <c r="B234" s="34">
        <v>20</v>
      </c>
      <c r="C234" s="35">
        <v>3.58</v>
      </c>
      <c r="D234" s="36">
        <f t="shared" si="42"/>
        <v>179</v>
      </c>
      <c r="E234" s="37">
        <f t="shared" si="43"/>
        <v>1.2172000000000001</v>
      </c>
      <c r="F234" s="36">
        <f t="shared" si="44"/>
        <v>60.860000000000007</v>
      </c>
      <c r="G234" s="36">
        <f t="shared" si="40"/>
        <v>1.1819999999999999</v>
      </c>
      <c r="H234" s="36">
        <v>59.1</v>
      </c>
      <c r="I234" s="36">
        <v>130.6</v>
      </c>
      <c r="J234" s="37">
        <f t="shared" si="41"/>
        <v>2.6120000000000001</v>
      </c>
      <c r="K234" s="40" t="s">
        <v>209</v>
      </c>
      <c r="L234" s="7"/>
      <c r="M234" s="25"/>
      <c r="N234" s="7"/>
      <c r="O234" s="11"/>
      <c r="P234" s="11"/>
      <c r="Q234" s="7"/>
      <c r="R234" s="11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</row>
    <row r="235" spans="1:86" s="9" customFormat="1" ht="30" customHeight="1" x14ac:dyDescent="0.2">
      <c r="A235" s="41" t="s">
        <v>264</v>
      </c>
      <c r="B235" s="34">
        <v>20</v>
      </c>
      <c r="C235" s="35">
        <v>3.58</v>
      </c>
      <c r="D235" s="36">
        <f t="shared" si="42"/>
        <v>179</v>
      </c>
      <c r="E235" s="37">
        <f t="shared" si="43"/>
        <v>1.2172000000000001</v>
      </c>
      <c r="F235" s="36">
        <f t="shared" si="44"/>
        <v>60.860000000000007</v>
      </c>
      <c r="G235" s="36">
        <f t="shared" si="40"/>
        <v>1.1819999999999999</v>
      </c>
      <c r="H235" s="36">
        <v>59.1</v>
      </c>
      <c r="I235" s="36">
        <v>130.6</v>
      </c>
      <c r="J235" s="37">
        <f t="shared" si="41"/>
        <v>2.6120000000000001</v>
      </c>
      <c r="K235" s="40" t="s">
        <v>209</v>
      </c>
      <c r="L235" s="7"/>
      <c r="M235" s="25"/>
      <c r="N235" s="7"/>
      <c r="O235" s="11"/>
      <c r="P235" s="11"/>
      <c r="Q235" s="7"/>
      <c r="R235" s="11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</row>
    <row r="236" spans="1:86" s="9" customFormat="1" ht="30" customHeight="1" x14ac:dyDescent="0.2">
      <c r="A236" s="41" t="s">
        <v>263</v>
      </c>
      <c r="B236" s="34">
        <v>20</v>
      </c>
      <c r="C236" s="35">
        <v>3.98</v>
      </c>
      <c r="D236" s="36">
        <f t="shared" si="42"/>
        <v>199</v>
      </c>
      <c r="E236" s="37">
        <f t="shared" si="43"/>
        <v>1.3532000000000002</v>
      </c>
      <c r="F236" s="36">
        <f t="shared" si="44"/>
        <v>67.660000000000011</v>
      </c>
      <c r="G236" s="36">
        <f>H236/1000*B236</f>
        <v>1.1819999999999999</v>
      </c>
      <c r="H236" s="36">
        <v>59.1</v>
      </c>
      <c r="I236" s="36">
        <v>130.6</v>
      </c>
      <c r="J236" s="37">
        <f t="shared" si="41"/>
        <v>2.6120000000000001</v>
      </c>
      <c r="K236" s="40" t="s">
        <v>209</v>
      </c>
      <c r="L236" s="7"/>
      <c r="M236" s="25"/>
      <c r="N236" s="7"/>
      <c r="O236" s="11"/>
      <c r="P236" s="11"/>
      <c r="Q236" s="7"/>
      <c r="R236" s="11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</row>
    <row r="237" spans="1:86" s="9" customFormat="1" ht="30" customHeight="1" x14ac:dyDescent="0.2">
      <c r="A237" s="41" t="s">
        <v>376</v>
      </c>
      <c r="B237" s="34">
        <v>20</v>
      </c>
      <c r="C237" s="35">
        <v>4.2</v>
      </c>
      <c r="D237" s="36">
        <f t="shared" ref="D237:D241" si="47">C237/B237*1000</f>
        <v>210.00000000000003</v>
      </c>
      <c r="E237" s="37">
        <f t="shared" ref="E237:E241" si="48">C237*34%</f>
        <v>1.4280000000000002</v>
      </c>
      <c r="F237" s="36">
        <f t="shared" ref="F237:F241" si="49">D237*34%</f>
        <v>71.40000000000002</v>
      </c>
      <c r="G237" s="36">
        <f>H237/1000*B237</f>
        <v>1.1819999999999999</v>
      </c>
      <c r="H237" s="36">
        <v>59.1</v>
      </c>
      <c r="I237" s="36">
        <v>130.6</v>
      </c>
      <c r="J237" s="37">
        <f t="shared" ref="J237:J239" si="50">I237/1000*B237</f>
        <v>2.6120000000000001</v>
      </c>
      <c r="K237" s="40" t="s">
        <v>209</v>
      </c>
      <c r="L237" s="7"/>
      <c r="M237" s="25"/>
      <c r="N237" s="7"/>
      <c r="O237" s="11"/>
      <c r="P237" s="11"/>
      <c r="Q237" s="7"/>
      <c r="R237" s="11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</row>
    <row r="238" spans="1:86" s="9" customFormat="1" ht="30" customHeight="1" x14ac:dyDescent="0.2">
      <c r="A238" s="41" t="s">
        <v>377</v>
      </c>
      <c r="B238" s="34">
        <v>20</v>
      </c>
      <c r="C238" s="35">
        <v>4.0999999999999996</v>
      </c>
      <c r="D238" s="36">
        <f t="shared" si="47"/>
        <v>205</v>
      </c>
      <c r="E238" s="37">
        <f t="shared" si="48"/>
        <v>1.3939999999999999</v>
      </c>
      <c r="F238" s="36">
        <f t="shared" si="49"/>
        <v>69.7</v>
      </c>
      <c r="G238" s="36">
        <f t="shared" ref="G238" si="51">H238/1000*B238</f>
        <v>1.1819999999999999</v>
      </c>
      <c r="H238" s="36">
        <v>59.1</v>
      </c>
      <c r="I238" s="36">
        <v>130.6</v>
      </c>
      <c r="J238" s="37">
        <f t="shared" si="50"/>
        <v>2.6120000000000001</v>
      </c>
      <c r="K238" s="40" t="s">
        <v>209</v>
      </c>
      <c r="L238" s="7"/>
      <c r="M238" s="25"/>
      <c r="N238" s="7"/>
      <c r="O238" s="11"/>
      <c r="P238" s="11"/>
      <c r="Q238" s="7"/>
      <c r="R238" s="11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</row>
    <row r="239" spans="1:86" s="9" customFormat="1" ht="30" customHeight="1" x14ac:dyDescent="0.2">
      <c r="A239" s="41" t="s">
        <v>378</v>
      </c>
      <c r="B239" s="34">
        <v>20</v>
      </c>
      <c r="C239" s="35">
        <v>4.0999999999999996</v>
      </c>
      <c r="D239" s="36">
        <f t="shared" si="47"/>
        <v>205</v>
      </c>
      <c r="E239" s="37">
        <f t="shared" si="48"/>
        <v>1.3939999999999999</v>
      </c>
      <c r="F239" s="36">
        <f t="shared" si="49"/>
        <v>69.7</v>
      </c>
      <c r="G239" s="36">
        <f>H239/1000*B239</f>
        <v>1.1819999999999999</v>
      </c>
      <c r="H239" s="36">
        <v>59.1</v>
      </c>
      <c r="I239" s="36">
        <v>130.6</v>
      </c>
      <c r="J239" s="37">
        <f t="shared" si="50"/>
        <v>2.6120000000000001</v>
      </c>
      <c r="K239" s="40" t="s">
        <v>209</v>
      </c>
      <c r="L239" s="7"/>
      <c r="M239" s="25"/>
      <c r="N239" s="7"/>
      <c r="O239" s="11"/>
      <c r="P239" s="11"/>
      <c r="Q239" s="7"/>
      <c r="R239" s="11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</row>
    <row r="240" spans="1:86" s="9" customFormat="1" ht="30" customHeight="1" x14ac:dyDescent="0.2">
      <c r="A240" s="41" t="s">
        <v>385</v>
      </c>
      <c r="B240" s="34">
        <v>20</v>
      </c>
      <c r="C240" s="35">
        <v>4.2</v>
      </c>
      <c r="D240" s="36">
        <f t="shared" si="47"/>
        <v>210.00000000000003</v>
      </c>
      <c r="E240" s="37">
        <f t="shared" si="48"/>
        <v>1.4280000000000002</v>
      </c>
      <c r="F240" s="36">
        <f t="shared" si="49"/>
        <v>71.40000000000002</v>
      </c>
      <c r="G240" s="36">
        <f>H240/1000*B240</f>
        <v>1.1819999999999999</v>
      </c>
      <c r="H240" s="36">
        <v>59.1</v>
      </c>
      <c r="I240" s="36">
        <v>130.6</v>
      </c>
      <c r="J240" s="37">
        <f t="shared" ref="J240" si="52">I240/1000*B240</f>
        <v>2.6120000000000001</v>
      </c>
      <c r="K240" s="40" t="s">
        <v>209</v>
      </c>
      <c r="L240" s="7"/>
      <c r="M240" s="25"/>
      <c r="N240" s="7"/>
      <c r="O240" s="11"/>
      <c r="P240" s="11"/>
      <c r="Q240" s="7"/>
      <c r="R240" s="11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</row>
    <row r="241" spans="1:86" s="9" customFormat="1" ht="30" customHeight="1" x14ac:dyDescent="0.2">
      <c r="A241" s="41" t="s">
        <v>386</v>
      </c>
      <c r="B241" s="34">
        <v>20</v>
      </c>
      <c r="C241" s="35">
        <v>4.2</v>
      </c>
      <c r="D241" s="36">
        <f t="shared" si="47"/>
        <v>210.00000000000003</v>
      </c>
      <c r="E241" s="37">
        <f t="shared" si="48"/>
        <v>1.4280000000000002</v>
      </c>
      <c r="F241" s="36">
        <f t="shared" si="49"/>
        <v>71.40000000000002</v>
      </c>
      <c r="G241" s="36">
        <f>H241/1000*B241</f>
        <v>1.1819999999999999</v>
      </c>
      <c r="H241" s="36">
        <v>59.1</v>
      </c>
      <c r="I241" s="36">
        <v>130.6</v>
      </c>
      <c r="J241" s="37">
        <f t="shared" ref="J241" si="53">I241/1000*B241</f>
        <v>2.6120000000000001</v>
      </c>
      <c r="K241" s="40" t="s">
        <v>209</v>
      </c>
      <c r="L241" s="7"/>
      <c r="M241" s="25"/>
      <c r="N241" s="7"/>
      <c r="O241" s="11"/>
      <c r="P241" s="11"/>
      <c r="Q241" s="7"/>
      <c r="R241" s="11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</row>
    <row r="242" spans="1:86" s="9" customFormat="1" ht="22.5" x14ac:dyDescent="0.2">
      <c r="A242" s="33" t="s">
        <v>91</v>
      </c>
      <c r="B242" s="34">
        <v>20</v>
      </c>
      <c r="C242" s="35">
        <v>2.2599999999999998</v>
      </c>
      <c r="D242" s="36">
        <f t="shared" si="42"/>
        <v>112.99999999999999</v>
      </c>
      <c r="E242" s="37">
        <f t="shared" si="43"/>
        <v>0.76839999999999997</v>
      </c>
      <c r="F242" s="36">
        <f t="shared" si="44"/>
        <v>38.419999999999995</v>
      </c>
      <c r="G242" s="36">
        <f t="shared" si="40"/>
        <v>1.1819999999999999</v>
      </c>
      <c r="H242" s="36">
        <v>59.1</v>
      </c>
      <c r="I242" s="36">
        <v>130.6</v>
      </c>
      <c r="J242" s="37">
        <f t="shared" si="41"/>
        <v>2.6120000000000001</v>
      </c>
      <c r="K242" s="40" t="s">
        <v>10</v>
      </c>
      <c r="L242" s="7"/>
      <c r="M242" s="25"/>
      <c r="N242" s="15"/>
      <c r="O242" s="11"/>
      <c r="P242" s="11"/>
      <c r="Q242" s="7"/>
      <c r="R242" s="11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</row>
    <row r="243" spans="1:86" s="9" customFormat="1" ht="22.5" x14ac:dyDescent="0.2">
      <c r="A243" s="33" t="s">
        <v>90</v>
      </c>
      <c r="B243" s="34">
        <v>20</v>
      </c>
      <c r="C243" s="35">
        <v>2.2599999999999998</v>
      </c>
      <c r="D243" s="36">
        <f t="shared" si="42"/>
        <v>112.99999999999999</v>
      </c>
      <c r="E243" s="37">
        <f t="shared" si="43"/>
        <v>0.76839999999999997</v>
      </c>
      <c r="F243" s="36">
        <f t="shared" si="44"/>
        <v>38.419999999999995</v>
      </c>
      <c r="G243" s="36">
        <f t="shared" si="40"/>
        <v>1.1819999999999999</v>
      </c>
      <c r="H243" s="36">
        <v>59.1</v>
      </c>
      <c r="I243" s="36">
        <v>130.6</v>
      </c>
      <c r="J243" s="37">
        <f t="shared" si="41"/>
        <v>2.6120000000000001</v>
      </c>
      <c r="K243" s="40" t="s">
        <v>10</v>
      </c>
      <c r="L243" s="7"/>
      <c r="M243" s="25"/>
      <c r="N243" s="15"/>
      <c r="O243" s="11"/>
      <c r="P243" s="11"/>
      <c r="Q243" s="7"/>
      <c r="R243" s="11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</row>
    <row r="244" spans="1:86" s="9" customFormat="1" ht="28.5" customHeight="1" x14ac:dyDescent="0.2">
      <c r="A244" s="41" t="s">
        <v>340</v>
      </c>
      <c r="B244" s="34">
        <v>20</v>
      </c>
      <c r="C244" s="35">
        <v>4.4000000000000004</v>
      </c>
      <c r="D244" s="36">
        <f t="shared" si="42"/>
        <v>220.00000000000003</v>
      </c>
      <c r="E244" s="37">
        <f t="shared" si="43"/>
        <v>1.4960000000000002</v>
      </c>
      <c r="F244" s="36">
        <f t="shared" si="44"/>
        <v>74.800000000000011</v>
      </c>
      <c r="G244" s="36">
        <f t="shared" si="40"/>
        <v>1.1819999999999999</v>
      </c>
      <c r="H244" s="36">
        <v>59.1</v>
      </c>
      <c r="I244" s="36">
        <f>F244+H244</f>
        <v>133.9</v>
      </c>
      <c r="J244" s="37">
        <f t="shared" si="41"/>
        <v>2.6780000000000004</v>
      </c>
      <c r="K244" s="40" t="s">
        <v>373</v>
      </c>
      <c r="L244" s="7"/>
      <c r="M244" s="25"/>
      <c r="N244" s="7"/>
      <c r="O244" s="11"/>
      <c r="P244" s="11"/>
      <c r="Q244" s="7"/>
      <c r="R244" s="11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</row>
    <row r="245" spans="1:86" s="9" customFormat="1" ht="39.75" customHeight="1" x14ac:dyDescent="0.2">
      <c r="A245" s="41" t="s">
        <v>341</v>
      </c>
      <c r="B245" s="34">
        <v>20</v>
      </c>
      <c r="C245" s="35">
        <v>4.4000000000000004</v>
      </c>
      <c r="D245" s="36">
        <f t="shared" si="42"/>
        <v>220.00000000000003</v>
      </c>
      <c r="E245" s="37">
        <f t="shared" si="43"/>
        <v>1.4960000000000002</v>
      </c>
      <c r="F245" s="36">
        <f t="shared" si="44"/>
        <v>74.800000000000011</v>
      </c>
      <c r="G245" s="36">
        <f t="shared" si="40"/>
        <v>1.1819999999999999</v>
      </c>
      <c r="H245" s="36">
        <v>59.1</v>
      </c>
      <c r="I245" s="36">
        <f>F245+H245</f>
        <v>133.9</v>
      </c>
      <c r="J245" s="37">
        <f t="shared" si="41"/>
        <v>2.6780000000000004</v>
      </c>
      <c r="K245" s="40" t="s">
        <v>373</v>
      </c>
      <c r="L245" s="7"/>
      <c r="M245" s="25"/>
      <c r="N245" s="7"/>
      <c r="O245" s="11"/>
      <c r="P245" s="11"/>
      <c r="Q245" s="7"/>
      <c r="R245" s="11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</row>
    <row r="246" spans="1:86" s="9" customFormat="1" ht="38.25" customHeight="1" x14ac:dyDescent="0.2">
      <c r="A246" s="41" t="s">
        <v>342</v>
      </c>
      <c r="B246" s="34">
        <v>20</v>
      </c>
      <c r="C246" s="35">
        <v>4.4000000000000004</v>
      </c>
      <c r="D246" s="36">
        <f t="shared" si="42"/>
        <v>220.00000000000003</v>
      </c>
      <c r="E246" s="37">
        <f t="shared" si="43"/>
        <v>1.4960000000000002</v>
      </c>
      <c r="F246" s="36">
        <f t="shared" si="44"/>
        <v>74.800000000000011</v>
      </c>
      <c r="G246" s="36">
        <f t="shared" si="40"/>
        <v>1.1819999999999999</v>
      </c>
      <c r="H246" s="36">
        <v>59.1</v>
      </c>
      <c r="I246" s="36">
        <f>F246+H246</f>
        <v>133.9</v>
      </c>
      <c r="J246" s="37">
        <f t="shared" si="41"/>
        <v>2.6780000000000004</v>
      </c>
      <c r="K246" s="40" t="s">
        <v>373</v>
      </c>
      <c r="L246" s="7"/>
      <c r="M246" s="25"/>
      <c r="N246" s="7"/>
      <c r="O246" s="11"/>
      <c r="P246" s="11"/>
      <c r="Q246" s="7"/>
      <c r="R246" s="11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</row>
    <row r="247" spans="1:86" s="9" customFormat="1" ht="38.25" customHeight="1" x14ac:dyDescent="0.2">
      <c r="A247" s="41" t="s">
        <v>343</v>
      </c>
      <c r="B247" s="34">
        <v>20</v>
      </c>
      <c r="C247" s="35">
        <v>3.85</v>
      </c>
      <c r="D247" s="36">
        <f t="shared" si="42"/>
        <v>192.5</v>
      </c>
      <c r="E247" s="37">
        <f t="shared" si="43"/>
        <v>1.3090000000000002</v>
      </c>
      <c r="F247" s="36">
        <f t="shared" si="44"/>
        <v>65.45</v>
      </c>
      <c r="G247" s="36">
        <f t="shared" si="40"/>
        <v>1.1819999999999999</v>
      </c>
      <c r="H247" s="36">
        <v>59.1</v>
      </c>
      <c r="I247" s="36">
        <v>130.6</v>
      </c>
      <c r="J247" s="37">
        <f t="shared" si="41"/>
        <v>2.6120000000000001</v>
      </c>
      <c r="K247" s="40" t="s">
        <v>10</v>
      </c>
      <c r="L247" s="7"/>
      <c r="M247" s="25"/>
      <c r="N247" s="7"/>
      <c r="O247" s="11"/>
      <c r="P247" s="11"/>
      <c r="Q247" s="7"/>
      <c r="R247" s="11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</row>
    <row r="248" spans="1:86" s="9" customFormat="1" ht="41.25" customHeight="1" x14ac:dyDescent="0.2">
      <c r="A248" s="41" t="s">
        <v>221</v>
      </c>
      <c r="B248" s="34">
        <v>20</v>
      </c>
      <c r="C248" s="35">
        <v>4.7</v>
      </c>
      <c r="D248" s="36">
        <f t="shared" si="42"/>
        <v>235.00000000000003</v>
      </c>
      <c r="E248" s="37">
        <f t="shared" si="43"/>
        <v>1.5980000000000001</v>
      </c>
      <c r="F248" s="36">
        <f t="shared" si="44"/>
        <v>79.90000000000002</v>
      </c>
      <c r="G248" s="36">
        <f t="shared" si="40"/>
        <v>1.1819999999999999</v>
      </c>
      <c r="H248" s="36">
        <v>59.1</v>
      </c>
      <c r="I248" s="36">
        <f>F248+H248</f>
        <v>139.00000000000003</v>
      </c>
      <c r="J248" s="37">
        <f t="shared" si="41"/>
        <v>2.7800000000000007</v>
      </c>
      <c r="K248" s="40" t="s">
        <v>373</v>
      </c>
      <c r="L248" s="7"/>
      <c r="M248" s="25"/>
      <c r="N248" s="7"/>
      <c r="O248" s="11"/>
      <c r="P248" s="11"/>
      <c r="Q248" s="7"/>
      <c r="R248" s="11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</row>
    <row r="249" spans="1:86" s="9" customFormat="1" ht="33.75" x14ac:dyDescent="0.2">
      <c r="A249" s="41" t="s">
        <v>344</v>
      </c>
      <c r="B249" s="34">
        <v>20</v>
      </c>
      <c r="C249" s="35">
        <v>4.7</v>
      </c>
      <c r="D249" s="36">
        <f t="shared" si="42"/>
        <v>235.00000000000003</v>
      </c>
      <c r="E249" s="37">
        <f t="shared" si="43"/>
        <v>1.5980000000000001</v>
      </c>
      <c r="F249" s="36">
        <f t="shared" si="44"/>
        <v>79.90000000000002</v>
      </c>
      <c r="G249" s="36">
        <f t="shared" si="40"/>
        <v>1.1819999999999999</v>
      </c>
      <c r="H249" s="36">
        <v>59.1</v>
      </c>
      <c r="I249" s="36">
        <f>F249+H249</f>
        <v>139.00000000000003</v>
      </c>
      <c r="J249" s="37">
        <f t="shared" si="41"/>
        <v>2.7800000000000007</v>
      </c>
      <c r="K249" s="40" t="s">
        <v>373</v>
      </c>
      <c r="L249" s="7"/>
      <c r="M249" s="25"/>
      <c r="N249" s="7"/>
      <c r="O249" s="11"/>
      <c r="P249" s="11"/>
      <c r="Q249" s="7"/>
      <c r="R249" s="11"/>
      <c r="S249" s="7"/>
      <c r="T249" s="7" t="s">
        <v>282</v>
      </c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</row>
    <row r="250" spans="1:86" s="9" customFormat="1" ht="30.75" customHeight="1" x14ac:dyDescent="0.2">
      <c r="A250" s="41" t="s">
        <v>181</v>
      </c>
      <c r="B250" s="34">
        <v>20</v>
      </c>
      <c r="C250" s="35">
        <v>4.6500000000000004</v>
      </c>
      <c r="D250" s="36">
        <f>C250/B250*1000</f>
        <v>232.5</v>
      </c>
      <c r="E250" s="37">
        <f t="shared" si="43"/>
        <v>1.5810000000000002</v>
      </c>
      <c r="F250" s="36">
        <f>D250*34%</f>
        <v>79.050000000000011</v>
      </c>
      <c r="G250" s="36">
        <f>H250/1000*B250</f>
        <v>1.1819999999999999</v>
      </c>
      <c r="H250" s="36">
        <v>59.1</v>
      </c>
      <c r="I250" s="36">
        <f>F250+H250</f>
        <v>138.15</v>
      </c>
      <c r="J250" s="37">
        <f>I250/1000*B250</f>
        <v>2.7629999999999999</v>
      </c>
      <c r="K250" s="40" t="s">
        <v>10</v>
      </c>
      <c r="L250" s="7"/>
      <c r="M250" s="25"/>
      <c r="N250" s="7" t="s">
        <v>281</v>
      </c>
      <c r="O250" s="11"/>
      <c r="P250" s="11"/>
      <c r="Q250" s="7"/>
      <c r="R250" s="11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</row>
    <row r="251" spans="1:86" s="9" customFormat="1" ht="39" customHeight="1" x14ac:dyDescent="0.2">
      <c r="A251" s="33" t="s">
        <v>69</v>
      </c>
      <c r="B251" s="34">
        <v>20</v>
      </c>
      <c r="C251" s="35">
        <v>2.12</v>
      </c>
      <c r="D251" s="36">
        <f t="shared" si="42"/>
        <v>106.00000000000001</v>
      </c>
      <c r="E251" s="37">
        <f t="shared" si="43"/>
        <v>0.72080000000000011</v>
      </c>
      <c r="F251" s="36">
        <f t="shared" si="44"/>
        <v>36.040000000000006</v>
      </c>
      <c r="G251" s="36">
        <f t="shared" si="40"/>
        <v>1.1819999999999999</v>
      </c>
      <c r="H251" s="36">
        <v>59.1</v>
      </c>
      <c r="I251" s="36">
        <v>130.6</v>
      </c>
      <c r="J251" s="37">
        <f t="shared" si="41"/>
        <v>2.6120000000000001</v>
      </c>
      <c r="K251" s="40" t="s">
        <v>10</v>
      </c>
      <c r="L251" s="7"/>
      <c r="M251" s="25"/>
      <c r="N251" s="15"/>
      <c r="O251" s="11"/>
      <c r="P251" s="11"/>
      <c r="Q251" s="7"/>
      <c r="R251" s="11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</row>
    <row r="252" spans="1:86" s="9" customFormat="1" ht="39" customHeight="1" x14ac:dyDescent="0.2">
      <c r="A252" s="33" t="s">
        <v>70</v>
      </c>
      <c r="B252" s="34">
        <v>20</v>
      </c>
      <c r="C252" s="35">
        <v>2.12</v>
      </c>
      <c r="D252" s="36">
        <f t="shared" ref="D252:D290" si="54">C252/B252*1000</f>
        <v>106.00000000000001</v>
      </c>
      <c r="E252" s="37">
        <f t="shared" si="43"/>
        <v>0.72080000000000011</v>
      </c>
      <c r="F252" s="36">
        <f t="shared" si="44"/>
        <v>36.040000000000006</v>
      </c>
      <c r="G252" s="36">
        <f t="shared" si="40"/>
        <v>1.1819999999999999</v>
      </c>
      <c r="H252" s="36">
        <v>59.1</v>
      </c>
      <c r="I252" s="36">
        <v>130.6</v>
      </c>
      <c r="J252" s="37">
        <f t="shared" si="41"/>
        <v>2.6120000000000001</v>
      </c>
      <c r="K252" s="40" t="s">
        <v>10</v>
      </c>
      <c r="L252" s="7"/>
      <c r="M252" s="25"/>
      <c r="N252" s="15"/>
      <c r="O252" s="11"/>
      <c r="P252" s="11"/>
      <c r="Q252" s="7"/>
      <c r="R252" s="11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</row>
    <row r="253" spans="1:86" s="9" customFormat="1" ht="39" customHeight="1" x14ac:dyDescent="0.2">
      <c r="A253" s="33" t="s">
        <v>71</v>
      </c>
      <c r="B253" s="34">
        <v>20</v>
      </c>
      <c r="C253" s="35">
        <v>2.12</v>
      </c>
      <c r="D253" s="36">
        <f t="shared" si="54"/>
        <v>106.00000000000001</v>
      </c>
      <c r="E253" s="37">
        <f t="shared" si="43"/>
        <v>0.72080000000000011</v>
      </c>
      <c r="F253" s="36">
        <f t="shared" si="44"/>
        <v>36.040000000000006</v>
      </c>
      <c r="G253" s="36">
        <f t="shared" si="40"/>
        <v>1.1819999999999999</v>
      </c>
      <c r="H253" s="36">
        <v>59.1</v>
      </c>
      <c r="I253" s="36">
        <v>130.6</v>
      </c>
      <c r="J253" s="37">
        <f t="shared" si="41"/>
        <v>2.6120000000000001</v>
      </c>
      <c r="K253" s="40" t="s">
        <v>10</v>
      </c>
      <c r="L253" s="7"/>
      <c r="M253" s="25"/>
      <c r="N253" s="15"/>
      <c r="O253" s="11"/>
      <c r="P253" s="11"/>
      <c r="Q253" s="7"/>
      <c r="R253" s="11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</row>
    <row r="254" spans="1:86" s="9" customFormat="1" ht="22.5" x14ac:dyDescent="0.2">
      <c r="A254" s="41" t="s">
        <v>345</v>
      </c>
      <c r="B254" s="34">
        <v>20</v>
      </c>
      <c r="C254" s="35">
        <v>4.2</v>
      </c>
      <c r="D254" s="36">
        <f t="shared" si="54"/>
        <v>210.00000000000003</v>
      </c>
      <c r="E254" s="37">
        <f t="shared" si="43"/>
        <v>1.4280000000000002</v>
      </c>
      <c r="F254" s="36">
        <f t="shared" si="44"/>
        <v>71.40000000000002</v>
      </c>
      <c r="G254" s="36">
        <f t="shared" si="40"/>
        <v>1.1819999999999999</v>
      </c>
      <c r="H254" s="36">
        <v>59.1</v>
      </c>
      <c r="I254" s="36">
        <v>130.6</v>
      </c>
      <c r="J254" s="37">
        <f t="shared" si="41"/>
        <v>2.6120000000000001</v>
      </c>
      <c r="K254" s="40" t="s">
        <v>373</v>
      </c>
      <c r="L254" s="7"/>
      <c r="M254" s="25"/>
      <c r="N254" s="7"/>
      <c r="O254" s="11"/>
      <c r="P254" s="11"/>
      <c r="Q254" s="7"/>
      <c r="R254" s="11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</row>
    <row r="255" spans="1:86" s="9" customFormat="1" ht="22.5" x14ac:dyDescent="0.2">
      <c r="A255" s="41" t="s">
        <v>346</v>
      </c>
      <c r="B255" s="34">
        <v>20</v>
      </c>
      <c r="C255" s="35">
        <v>4.2</v>
      </c>
      <c r="D255" s="36">
        <f t="shared" si="54"/>
        <v>210.00000000000003</v>
      </c>
      <c r="E255" s="37">
        <f t="shared" si="43"/>
        <v>1.4280000000000002</v>
      </c>
      <c r="F255" s="36">
        <f t="shared" si="44"/>
        <v>71.40000000000002</v>
      </c>
      <c r="G255" s="36">
        <f t="shared" si="40"/>
        <v>1.1819999999999999</v>
      </c>
      <c r="H255" s="36">
        <v>59.1</v>
      </c>
      <c r="I255" s="36">
        <v>130.6</v>
      </c>
      <c r="J255" s="37">
        <f t="shared" si="41"/>
        <v>2.6120000000000001</v>
      </c>
      <c r="K255" s="40" t="s">
        <v>373</v>
      </c>
      <c r="L255" s="7"/>
      <c r="M255" s="25"/>
      <c r="N255" s="7"/>
      <c r="O255" s="11"/>
      <c r="P255" s="11"/>
      <c r="Q255" s="7"/>
      <c r="R255" s="11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</row>
    <row r="256" spans="1:86" s="9" customFormat="1" ht="22.5" x14ac:dyDescent="0.2">
      <c r="A256" s="33" t="s">
        <v>103</v>
      </c>
      <c r="B256" s="34">
        <v>20</v>
      </c>
      <c r="C256" s="35">
        <v>2.79</v>
      </c>
      <c r="D256" s="36">
        <f t="shared" si="54"/>
        <v>139.5</v>
      </c>
      <c r="E256" s="37">
        <f t="shared" si="43"/>
        <v>0.94860000000000011</v>
      </c>
      <c r="F256" s="36">
        <f t="shared" si="44"/>
        <v>47.430000000000007</v>
      </c>
      <c r="G256" s="36">
        <f t="shared" si="40"/>
        <v>1.1819999999999999</v>
      </c>
      <c r="H256" s="36">
        <v>59.1</v>
      </c>
      <c r="I256" s="36">
        <v>130.6</v>
      </c>
      <c r="J256" s="37">
        <f t="shared" si="41"/>
        <v>2.6120000000000001</v>
      </c>
      <c r="K256" s="40" t="s">
        <v>10</v>
      </c>
      <c r="L256" s="7"/>
      <c r="M256" s="25"/>
      <c r="N256" s="15"/>
      <c r="O256" s="11"/>
      <c r="P256" s="11"/>
      <c r="Q256" s="7"/>
      <c r="R256" s="11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</row>
    <row r="257" spans="1:86" s="9" customFormat="1" ht="22.5" x14ac:dyDescent="0.2">
      <c r="A257" s="33" t="s">
        <v>104</v>
      </c>
      <c r="B257" s="34">
        <v>20</v>
      </c>
      <c r="C257" s="35">
        <v>2.79</v>
      </c>
      <c r="D257" s="36">
        <f t="shared" si="54"/>
        <v>139.5</v>
      </c>
      <c r="E257" s="37">
        <f t="shared" si="43"/>
        <v>0.94860000000000011</v>
      </c>
      <c r="F257" s="36">
        <f t="shared" si="44"/>
        <v>47.430000000000007</v>
      </c>
      <c r="G257" s="36">
        <f t="shared" si="40"/>
        <v>1.1819999999999999</v>
      </c>
      <c r="H257" s="36">
        <v>59.1</v>
      </c>
      <c r="I257" s="36">
        <v>130.6</v>
      </c>
      <c r="J257" s="37">
        <f t="shared" si="41"/>
        <v>2.6120000000000001</v>
      </c>
      <c r="K257" s="40" t="s">
        <v>10</v>
      </c>
      <c r="L257" s="7"/>
      <c r="M257" s="25"/>
      <c r="N257" s="15"/>
      <c r="O257" s="11"/>
      <c r="P257" s="11"/>
      <c r="Q257" s="7"/>
      <c r="R257" s="11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</row>
    <row r="258" spans="1:86" s="9" customFormat="1" ht="22.5" x14ac:dyDescent="0.2">
      <c r="A258" s="33" t="s">
        <v>113</v>
      </c>
      <c r="B258" s="34">
        <v>20</v>
      </c>
      <c r="C258" s="35">
        <v>2.52</v>
      </c>
      <c r="D258" s="36">
        <f t="shared" si="54"/>
        <v>126</v>
      </c>
      <c r="E258" s="37">
        <f t="shared" si="43"/>
        <v>0.85680000000000012</v>
      </c>
      <c r="F258" s="36">
        <f t="shared" si="44"/>
        <v>42.84</v>
      </c>
      <c r="G258" s="36">
        <f t="shared" si="40"/>
        <v>1.1819999999999999</v>
      </c>
      <c r="H258" s="36">
        <v>59.1</v>
      </c>
      <c r="I258" s="36">
        <v>130.6</v>
      </c>
      <c r="J258" s="37">
        <f t="shared" si="41"/>
        <v>2.6120000000000001</v>
      </c>
      <c r="K258" s="40" t="s">
        <v>10</v>
      </c>
      <c r="L258" s="7"/>
      <c r="M258" s="25"/>
      <c r="N258" s="15"/>
      <c r="O258" s="11"/>
      <c r="P258" s="11"/>
      <c r="Q258" s="7"/>
      <c r="R258" s="11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</row>
    <row r="259" spans="1:86" s="9" customFormat="1" ht="22.5" x14ac:dyDescent="0.2">
      <c r="A259" s="33" t="s">
        <v>114</v>
      </c>
      <c r="B259" s="34">
        <v>20</v>
      </c>
      <c r="C259" s="35">
        <v>2.92</v>
      </c>
      <c r="D259" s="36">
        <f t="shared" si="54"/>
        <v>146</v>
      </c>
      <c r="E259" s="37">
        <f t="shared" si="43"/>
        <v>0.99280000000000002</v>
      </c>
      <c r="F259" s="36">
        <f t="shared" si="44"/>
        <v>49.64</v>
      </c>
      <c r="G259" s="36">
        <f t="shared" si="40"/>
        <v>1.1819999999999999</v>
      </c>
      <c r="H259" s="36">
        <v>59.1</v>
      </c>
      <c r="I259" s="36">
        <v>130.6</v>
      </c>
      <c r="J259" s="37">
        <f t="shared" si="41"/>
        <v>2.6120000000000001</v>
      </c>
      <c r="K259" s="40" t="s">
        <v>10</v>
      </c>
      <c r="L259" s="7"/>
      <c r="M259" s="25"/>
      <c r="N259" s="15"/>
      <c r="O259" s="11"/>
      <c r="P259" s="11"/>
      <c r="Q259" s="7"/>
      <c r="R259" s="11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</row>
    <row r="260" spans="1:86" s="9" customFormat="1" ht="22.5" x14ac:dyDescent="0.2">
      <c r="A260" s="33" t="s">
        <v>133</v>
      </c>
      <c r="B260" s="34">
        <v>20</v>
      </c>
      <c r="C260" s="35">
        <v>2.79</v>
      </c>
      <c r="D260" s="36">
        <f t="shared" si="54"/>
        <v>139.5</v>
      </c>
      <c r="E260" s="37">
        <f t="shared" si="43"/>
        <v>0.94860000000000011</v>
      </c>
      <c r="F260" s="36">
        <f t="shared" si="44"/>
        <v>47.430000000000007</v>
      </c>
      <c r="G260" s="36">
        <f t="shared" si="40"/>
        <v>1.1819999999999999</v>
      </c>
      <c r="H260" s="36">
        <v>59.1</v>
      </c>
      <c r="I260" s="36">
        <v>130.6</v>
      </c>
      <c r="J260" s="37">
        <f t="shared" si="41"/>
        <v>2.6120000000000001</v>
      </c>
      <c r="K260" s="40" t="s">
        <v>10</v>
      </c>
      <c r="L260" s="7"/>
      <c r="M260" s="25"/>
      <c r="N260" s="15"/>
      <c r="O260" s="11"/>
      <c r="P260" s="11"/>
      <c r="Q260" s="7"/>
      <c r="R260" s="11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</row>
    <row r="261" spans="1:86" s="9" customFormat="1" ht="22.5" x14ac:dyDescent="0.2">
      <c r="A261" s="33" t="s">
        <v>179</v>
      </c>
      <c r="B261" s="34">
        <v>20</v>
      </c>
      <c r="C261" s="35">
        <v>2.92</v>
      </c>
      <c r="D261" s="36">
        <f t="shared" si="54"/>
        <v>146</v>
      </c>
      <c r="E261" s="37">
        <f t="shared" si="43"/>
        <v>0.99280000000000002</v>
      </c>
      <c r="F261" s="36">
        <f t="shared" si="44"/>
        <v>49.64</v>
      </c>
      <c r="G261" s="36">
        <f t="shared" si="40"/>
        <v>1.1819999999999999</v>
      </c>
      <c r="H261" s="36">
        <v>59.1</v>
      </c>
      <c r="I261" s="36">
        <v>130.6</v>
      </c>
      <c r="J261" s="37">
        <f t="shared" si="41"/>
        <v>2.6120000000000001</v>
      </c>
      <c r="K261" s="40" t="s">
        <v>10</v>
      </c>
      <c r="L261" s="7"/>
      <c r="M261" s="25"/>
      <c r="N261" s="15"/>
      <c r="O261" s="11"/>
      <c r="P261" s="11"/>
      <c r="Q261" s="7"/>
      <c r="R261" s="11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</row>
    <row r="262" spans="1:86" s="9" customFormat="1" ht="22.5" x14ac:dyDescent="0.2">
      <c r="A262" s="33" t="s">
        <v>180</v>
      </c>
      <c r="B262" s="34">
        <v>20</v>
      </c>
      <c r="C262" s="35">
        <v>2.92</v>
      </c>
      <c r="D262" s="36">
        <f t="shared" si="54"/>
        <v>146</v>
      </c>
      <c r="E262" s="37">
        <f t="shared" si="43"/>
        <v>0.99280000000000002</v>
      </c>
      <c r="F262" s="36">
        <f t="shared" si="44"/>
        <v>49.64</v>
      </c>
      <c r="G262" s="36">
        <f t="shared" si="40"/>
        <v>1.1819999999999999</v>
      </c>
      <c r="H262" s="36">
        <v>59.1</v>
      </c>
      <c r="I262" s="36">
        <v>130.6</v>
      </c>
      <c r="J262" s="37">
        <f t="shared" si="41"/>
        <v>2.6120000000000001</v>
      </c>
      <c r="K262" s="40" t="s">
        <v>10</v>
      </c>
      <c r="L262" s="7"/>
      <c r="M262" s="25"/>
      <c r="N262" s="15"/>
      <c r="O262" s="11"/>
      <c r="P262" s="11"/>
      <c r="Q262" s="7"/>
      <c r="R262" s="11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</row>
    <row r="263" spans="1:86" s="9" customFormat="1" ht="30" customHeight="1" x14ac:dyDescent="0.2">
      <c r="A263" s="33" t="s">
        <v>204</v>
      </c>
      <c r="B263" s="34">
        <v>20</v>
      </c>
      <c r="C263" s="35">
        <v>2.92</v>
      </c>
      <c r="D263" s="36">
        <f t="shared" si="54"/>
        <v>146</v>
      </c>
      <c r="E263" s="37">
        <f t="shared" si="43"/>
        <v>0.99280000000000002</v>
      </c>
      <c r="F263" s="36">
        <f t="shared" si="44"/>
        <v>49.64</v>
      </c>
      <c r="G263" s="36">
        <f t="shared" si="40"/>
        <v>1.1819999999999999</v>
      </c>
      <c r="H263" s="36">
        <v>59.1</v>
      </c>
      <c r="I263" s="36">
        <v>130.6</v>
      </c>
      <c r="J263" s="37">
        <f t="shared" si="41"/>
        <v>2.6120000000000001</v>
      </c>
      <c r="K263" s="40" t="s">
        <v>10</v>
      </c>
      <c r="L263" s="7"/>
      <c r="M263" s="25"/>
      <c r="N263" s="15"/>
      <c r="O263" s="11"/>
      <c r="P263" s="11"/>
      <c r="Q263" s="7"/>
      <c r="R263" s="11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</row>
    <row r="264" spans="1:86" s="9" customFormat="1" ht="28.5" customHeight="1" x14ac:dyDescent="0.2">
      <c r="A264" s="33" t="s">
        <v>205</v>
      </c>
      <c r="B264" s="34">
        <v>20</v>
      </c>
      <c r="C264" s="35">
        <v>2.92</v>
      </c>
      <c r="D264" s="36">
        <f t="shared" si="54"/>
        <v>146</v>
      </c>
      <c r="E264" s="37">
        <f t="shared" si="43"/>
        <v>0.99280000000000002</v>
      </c>
      <c r="F264" s="36">
        <f t="shared" si="44"/>
        <v>49.64</v>
      </c>
      <c r="G264" s="36">
        <f t="shared" si="40"/>
        <v>1.1819999999999999</v>
      </c>
      <c r="H264" s="36">
        <v>59.1</v>
      </c>
      <c r="I264" s="36">
        <v>130.6</v>
      </c>
      <c r="J264" s="37">
        <f t="shared" si="41"/>
        <v>2.6120000000000001</v>
      </c>
      <c r="K264" s="40" t="s">
        <v>10</v>
      </c>
      <c r="L264" s="7"/>
      <c r="M264" s="25"/>
      <c r="N264" s="15"/>
      <c r="O264" s="11"/>
      <c r="P264" s="11"/>
      <c r="Q264" s="7"/>
      <c r="R264" s="11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</row>
    <row r="265" spans="1:86" s="9" customFormat="1" ht="32.25" customHeight="1" x14ac:dyDescent="0.2">
      <c r="A265" s="33" t="s">
        <v>206</v>
      </c>
      <c r="B265" s="34">
        <v>20</v>
      </c>
      <c r="C265" s="35">
        <v>2.92</v>
      </c>
      <c r="D265" s="36">
        <f t="shared" si="54"/>
        <v>146</v>
      </c>
      <c r="E265" s="37">
        <f t="shared" si="43"/>
        <v>0.99280000000000002</v>
      </c>
      <c r="F265" s="36">
        <f t="shared" si="44"/>
        <v>49.64</v>
      </c>
      <c r="G265" s="36">
        <f t="shared" si="40"/>
        <v>1.1819999999999999</v>
      </c>
      <c r="H265" s="36">
        <v>59.1</v>
      </c>
      <c r="I265" s="36">
        <v>130.6</v>
      </c>
      <c r="J265" s="37">
        <f>I265/1000*B265</f>
        <v>2.6120000000000001</v>
      </c>
      <c r="K265" s="40" t="s">
        <v>10</v>
      </c>
      <c r="L265" s="7"/>
      <c r="M265" s="25"/>
      <c r="N265" s="15"/>
      <c r="O265" s="11"/>
      <c r="P265" s="11"/>
      <c r="Q265" s="7"/>
      <c r="R265" s="11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</row>
    <row r="266" spans="1:86" s="9" customFormat="1" ht="32.25" customHeight="1" x14ac:dyDescent="0.2">
      <c r="A266" s="33" t="s">
        <v>369</v>
      </c>
      <c r="B266" s="34">
        <v>20</v>
      </c>
      <c r="C266" s="35">
        <v>4.2</v>
      </c>
      <c r="D266" s="36">
        <f t="shared" si="54"/>
        <v>210.00000000000003</v>
      </c>
      <c r="E266" s="37">
        <f t="shared" si="43"/>
        <v>1.4280000000000002</v>
      </c>
      <c r="F266" s="36">
        <f t="shared" si="44"/>
        <v>71.40000000000002</v>
      </c>
      <c r="G266" s="36">
        <f t="shared" si="40"/>
        <v>1.1819999999999999</v>
      </c>
      <c r="H266" s="36">
        <v>59.1</v>
      </c>
      <c r="I266" s="36">
        <v>130.6</v>
      </c>
      <c r="J266" s="37">
        <f t="shared" ref="J266:J271" si="55">I266/1000*B266</f>
        <v>2.6120000000000001</v>
      </c>
      <c r="K266" s="40" t="s">
        <v>10</v>
      </c>
      <c r="L266" s="7"/>
      <c r="M266" s="25"/>
      <c r="N266" s="15"/>
      <c r="O266" s="11"/>
      <c r="P266" s="11"/>
      <c r="Q266" s="7"/>
      <c r="R266" s="11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</row>
    <row r="267" spans="1:86" s="9" customFormat="1" ht="32.25" customHeight="1" x14ac:dyDescent="0.2">
      <c r="A267" s="33" t="s">
        <v>370</v>
      </c>
      <c r="B267" s="34">
        <v>20</v>
      </c>
      <c r="C267" s="35">
        <v>4.2</v>
      </c>
      <c r="D267" s="36">
        <f t="shared" si="54"/>
        <v>210.00000000000003</v>
      </c>
      <c r="E267" s="37">
        <f t="shared" si="43"/>
        <v>1.4280000000000002</v>
      </c>
      <c r="F267" s="36">
        <f t="shared" si="44"/>
        <v>71.40000000000002</v>
      </c>
      <c r="G267" s="36">
        <f t="shared" si="40"/>
        <v>1.1819999999999999</v>
      </c>
      <c r="H267" s="36">
        <v>59.1</v>
      </c>
      <c r="I267" s="36">
        <v>130.6</v>
      </c>
      <c r="J267" s="37">
        <f t="shared" si="55"/>
        <v>2.6120000000000001</v>
      </c>
      <c r="K267" s="40" t="s">
        <v>10</v>
      </c>
      <c r="L267" s="7"/>
      <c r="M267" s="25"/>
      <c r="N267" s="15"/>
      <c r="O267" s="11"/>
      <c r="P267" s="11"/>
      <c r="Q267" s="7"/>
      <c r="R267" s="11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</row>
    <row r="268" spans="1:86" s="9" customFormat="1" ht="32.25" customHeight="1" x14ac:dyDescent="0.2">
      <c r="A268" s="33" t="s">
        <v>379</v>
      </c>
      <c r="B268" s="34">
        <v>20</v>
      </c>
      <c r="C268" s="35">
        <v>4.2</v>
      </c>
      <c r="D268" s="36">
        <f t="shared" si="54"/>
        <v>210.00000000000003</v>
      </c>
      <c r="E268" s="37">
        <f t="shared" si="43"/>
        <v>1.4280000000000002</v>
      </c>
      <c r="F268" s="36">
        <f t="shared" si="44"/>
        <v>71.40000000000002</v>
      </c>
      <c r="G268" s="36">
        <f t="shared" si="40"/>
        <v>1.1819999999999999</v>
      </c>
      <c r="H268" s="36">
        <v>59.1</v>
      </c>
      <c r="I268" s="36">
        <v>130.6</v>
      </c>
      <c r="J268" s="37">
        <f t="shared" si="55"/>
        <v>2.6120000000000001</v>
      </c>
      <c r="K268" s="40" t="s">
        <v>10</v>
      </c>
      <c r="L268" s="7"/>
      <c r="M268" s="25"/>
      <c r="N268" s="15"/>
      <c r="O268" s="11"/>
      <c r="P268" s="11"/>
      <c r="Q268" s="7"/>
      <c r="R268" s="11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</row>
    <row r="269" spans="1:86" s="9" customFormat="1" ht="32.25" customHeight="1" x14ac:dyDescent="0.2">
      <c r="A269" s="33" t="s">
        <v>367</v>
      </c>
      <c r="B269" s="34">
        <v>20</v>
      </c>
      <c r="C269" s="35">
        <v>4.3</v>
      </c>
      <c r="D269" s="36">
        <f>C269/B269*1000</f>
        <v>215</v>
      </c>
      <c r="E269" s="37">
        <f t="shared" si="43"/>
        <v>1.462</v>
      </c>
      <c r="F269" s="36">
        <f t="shared" si="44"/>
        <v>73.100000000000009</v>
      </c>
      <c r="G269" s="36">
        <f t="shared" si="40"/>
        <v>1.1819999999999999</v>
      </c>
      <c r="H269" s="36">
        <v>59.1</v>
      </c>
      <c r="I269" s="36">
        <f>F269+H269</f>
        <v>132.20000000000002</v>
      </c>
      <c r="J269" s="37">
        <f>I269/1000*B269</f>
        <v>2.6440000000000001</v>
      </c>
      <c r="K269" s="40" t="s">
        <v>10</v>
      </c>
      <c r="L269" s="7"/>
      <c r="M269" s="25"/>
      <c r="N269" s="15"/>
      <c r="O269" s="11"/>
      <c r="P269" s="11"/>
      <c r="Q269" s="7"/>
      <c r="R269" s="11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</row>
    <row r="270" spans="1:86" s="9" customFormat="1" ht="32.25" customHeight="1" x14ac:dyDescent="0.2">
      <c r="A270" s="33" t="s">
        <v>368</v>
      </c>
      <c r="B270" s="34">
        <v>20</v>
      </c>
      <c r="C270" s="35">
        <v>4.3</v>
      </c>
      <c r="D270" s="36">
        <f t="shared" si="54"/>
        <v>215</v>
      </c>
      <c r="E270" s="37">
        <f t="shared" si="43"/>
        <v>1.462</v>
      </c>
      <c r="F270" s="36">
        <f t="shared" si="44"/>
        <v>73.100000000000009</v>
      </c>
      <c r="G270" s="36">
        <f>H270/1000*B270</f>
        <v>1.1819999999999999</v>
      </c>
      <c r="H270" s="36">
        <v>59.1</v>
      </c>
      <c r="I270" s="36">
        <f>F270+H270</f>
        <v>132.20000000000002</v>
      </c>
      <c r="J270" s="37">
        <f>I270/1000*B270</f>
        <v>2.6440000000000001</v>
      </c>
      <c r="K270" s="40" t="s">
        <v>10</v>
      </c>
      <c r="L270" s="7"/>
      <c r="M270" s="25"/>
      <c r="N270" s="15"/>
      <c r="O270" s="11"/>
      <c r="P270" s="11"/>
      <c r="Q270" s="7"/>
      <c r="R270" s="11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</row>
    <row r="271" spans="1:86" s="9" customFormat="1" ht="32.25" customHeight="1" x14ac:dyDescent="0.2">
      <c r="A271" s="33" t="s">
        <v>366</v>
      </c>
      <c r="B271" s="34">
        <v>20</v>
      </c>
      <c r="C271" s="35">
        <v>4.3</v>
      </c>
      <c r="D271" s="36">
        <f t="shared" si="54"/>
        <v>215</v>
      </c>
      <c r="E271" s="37">
        <f t="shared" si="43"/>
        <v>1.462</v>
      </c>
      <c r="F271" s="36">
        <f t="shared" si="44"/>
        <v>73.100000000000009</v>
      </c>
      <c r="G271" s="36">
        <f t="shared" si="40"/>
        <v>1.1819999999999999</v>
      </c>
      <c r="H271" s="36">
        <v>59.1</v>
      </c>
      <c r="I271" s="36">
        <f>F271+H271</f>
        <v>132.20000000000002</v>
      </c>
      <c r="J271" s="37">
        <f t="shared" si="55"/>
        <v>2.6440000000000001</v>
      </c>
      <c r="K271" s="40" t="s">
        <v>10</v>
      </c>
      <c r="L271" s="7"/>
      <c r="M271" s="25"/>
      <c r="N271" s="15"/>
      <c r="O271" s="11"/>
      <c r="P271" s="11"/>
      <c r="Q271" s="7"/>
      <c r="R271" s="11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</row>
    <row r="272" spans="1:86" s="9" customFormat="1" ht="32.25" customHeight="1" x14ac:dyDescent="0.2">
      <c r="A272" s="33" t="s">
        <v>371</v>
      </c>
      <c r="B272" s="34">
        <v>20</v>
      </c>
      <c r="C272" s="35">
        <v>4.2</v>
      </c>
      <c r="D272" s="36">
        <f t="shared" si="54"/>
        <v>210.00000000000003</v>
      </c>
      <c r="E272" s="37">
        <f t="shared" si="43"/>
        <v>1.4280000000000002</v>
      </c>
      <c r="F272" s="36">
        <f t="shared" si="44"/>
        <v>71.40000000000002</v>
      </c>
      <c r="G272" s="36">
        <f t="shared" ref="G272" si="56">H272/1000*B272</f>
        <v>1.1819999999999999</v>
      </c>
      <c r="H272" s="36">
        <v>59.1</v>
      </c>
      <c r="I272" s="36">
        <v>130.6</v>
      </c>
      <c r="J272" s="37">
        <f t="shared" ref="J272" si="57">I272/1000*B272</f>
        <v>2.6120000000000001</v>
      </c>
      <c r="K272" s="40" t="s">
        <v>10</v>
      </c>
      <c r="L272" s="7"/>
      <c r="M272" s="25"/>
      <c r="N272" s="15"/>
      <c r="O272" s="11"/>
      <c r="P272" s="11"/>
      <c r="Q272" s="7"/>
      <c r="R272" s="11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</row>
    <row r="273" spans="1:86" s="9" customFormat="1" ht="29.25" customHeight="1" x14ac:dyDescent="0.2">
      <c r="A273" s="41" t="s">
        <v>44</v>
      </c>
      <c r="B273" s="34">
        <v>20</v>
      </c>
      <c r="C273" s="35">
        <v>2.39</v>
      </c>
      <c r="D273" s="36">
        <f t="shared" si="54"/>
        <v>119.50000000000001</v>
      </c>
      <c r="E273" s="37">
        <f t="shared" si="43"/>
        <v>0.8126000000000001</v>
      </c>
      <c r="F273" s="36">
        <f t="shared" si="44"/>
        <v>40.63000000000001</v>
      </c>
      <c r="G273" s="36">
        <f t="shared" si="40"/>
        <v>1.1819999999999999</v>
      </c>
      <c r="H273" s="36">
        <v>59.1</v>
      </c>
      <c r="I273" s="36">
        <v>130.6</v>
      </c>
      <c r="J273" s="37">
        <f t="shared" si="41"/>
        <v>2.6120000000000001</v>
      </c>
      <c r="K273" s="40" t="s">
        <v>43</v>
      </c>
      <c r="L273" s="7"/>
      <c r="M273" s="25"/>
      <c r="N273" s="15"/>
      <c r="O273" s="11"/>
      <c r="P273" s="11"/>
      <c r="Q273" s="7"/>
      <c r="R273" s="11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</row>
    <row r="274" spans="1:86" s="9" customFormat="1" ht="29.25" customHeight="1" x14ac:dyDescent="0.2">
      <c r="A274" s="41" t="s">
        <v>45</v>
      </c>
      <c r="B274" s="34">
        <v>20</v>
      </c>
      <c r="C274" s="35">
        <v>2.39</v>
      </c>
      <c r="D274" s="36">
        <f t="shared" si="54"/>
        <v>119.50000000000001</v>
      </c>
      <c r="E274" s="37">
        <f t="shared" si="43"/>
        <v>0.8126000000000001</v>
      </c>
      <c r="F274" s="36">
        <f t="shared" si="44"/>
        <v>40.63000000000001</v>
      </c>
      <c r="G274" s="36">
        <f t="shared" si="40"/>
        <v>1.1819999999999999</v>
      </c>
      <c r="H274" s="36">
        <v>59.1</v>
      </c>
      <c r="I274" s="36">
        <v>130.6</v>
      </c>
      <c r="J274" s="37">
        <f t="shared" si="41"/>
        <v>2.6120000000000001</v>
      </c>
      <c r="K274" s="40" t="s">
        <v>43</v>
      </c>
      <c r="L274" s="7"/>
      <c r="M274" s="25"/>
      <c r="N274" s="15"/>
      <c r="O274" s="11"/>
      <c r="P274" s="11"/>
      <c r="Q274" s="7"/>
      <c r="R274" s="11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</row>
    <row r="275" spans="1:86" s="9" customFormat="1" ht="29.25" customHeight="1" x14ac:dyDescent="0.2">
      <c r="A275" s="41" t="s">
        <v>92</v>
      </c>
      <c r="B275" s="34">
        <v>25</v>
      </c>
      <c r="C275" s="35">
        <v>2.79</v>
      </c>
      <c r="D275" s="36">
        <f t="shared" si="54"/>
        <v>111.60000000000001</v>
      </c>
      <c r="E275" s="37">
        <f t="shared" si="43"/>
        <v>0.94860000000000011</v>
      </c>
      <c r="F275" s="36">
        <f t="shared" si="44"/>
        <v>37.944000000000003</v>
      </c>
      <c r="G275" s="36">
        <f t="shared" si="40"/>
        <v>1.4775</v>
      </c>
      <c r="H275" s="36">
        <v>59.1</v>
      </c>
      <c r="I275" s="36">
        <v>130.6</v>
      </c>
      <c r="J275" s="37">
        <f t="shared" si="41"/>
        <v>3.2649999999999997</v>
      </c>
      <c r="K275" s="40" t="s">
        <v>43</v>
      </c>
      <c r="L275" s="7"/>
      <c r="M275" s="25"/>
      <c r="N275" s="15"/>
      <c r="O275" s="11"/>
      <c r="P275" s="11"/>
      <c r="Q275" s="7"/>
      <c r="R275" s="11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</row>
    <row r="276" spans="1:86" s="9" customFormat="1" ht="27.75" customHeight="1" x14ac:dyDescent="0.2">
      <c r="A276" s="41" t="s">
        <v>93</v>
      </c>
      <c r="B276" s="34">
        <v>25</v>
      </c>
      <c r="C276" s="35">
        <v>2.79</v>
      </c>
      <c r="D276" s="36">
        <f t="shared" si="54"/>
        <v>111.60000000000001</v>
      </c>
      <c r="E276" s="37">
        <f t="shared" si="43"/>
        <v>0.94860000000000011</v>
      </c>
      <c r="F276" s="36">
        <f t="shared" si="44"/>
        <v>37.944000000000003</v>
      </c>
      <c r="G276" s="36">
        <f t="shared" si="40"/>
        <v>1.4775</v>
      </c>
      <c r="H276" s="36">
        <v>59.1</v>
      </c>
      <c r="I276" s="36">
        <v>130.6</v>
      </c>
      <c r="J276" s="37">
        <f t="shared" si="41"/>
        <v>3.2649999999999997</v>
      </c>
      <c r="K276" s="40" t="s">
        <v>43</v>
      </c>
      <c r="L276" s="7"/>
      <c r="M276" s="25"/>
      <c r="N276" s="15"/>
      <c r="O276" s="11"/>
      <c r="P276" s="11"/>
      <c r="Q276" s="7"/>
      <c r="R276" s="11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</row>
    <row r="277" spans="1:86" customFormat="1" ht="36" customHeight="1" x14ac:dyDescent="0.2">
      <c r="A277" s="41" t="s">
        <v>347</v>
      </c>
      <c r="B277" s="34">
        <v>20</v>
      </c>
      <c r="C277" s="35">
        <v>5.3</v>
      </c>
      <c r="D277" s="36">
        <f t="shared" si="54"/>
        <v>265</v>
      </c>
      <c r="E277" s="37">
        <f t="shared" si="43"/>
        <v>1.802</v>
      </c>
      <c r="F277" s="36">
        <f t="shared" si="44"/>
        <v>90.100000000000009</v>
      </c>
      <c r="G277" s="36">
        <f t="shared" si="40"/>
        <v>1.1819999999999999</v>
      </c>
      <c r="H277" s="36">
        <v>59.1</v>
      </c>
      <c r="I277" s="36">
        <f t="shared" ref="I277:I281" si="58">F277+H277</f>
        <v>149.20000000000002</v>
      </c>
      <c r="J277" s="37">
        <f t="shared" si="41"/>
        <v>2.9840000000000004</v>
      </c>
      <c r="K277" s="40" t="s">
        <v>225</v>
      </c>
      <c r="L277" s="26"/>
      <c r="M277" s="31"/>
      <c r="N277" s="26"/>
      <c r="O277" s="29"/>
      <c r="P277" s="29"/>
      <c r="Q277" s="26"/>
      <c r="R277" s="29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26"/>
      <c r="BV277" s="26"/>
      <c r="BW277" s="26"/>
      <c r="BX277" s="26"/>
      <c r="BY277" s="26"/>
      <c r="BZ277" s="26"/>
      <c r="CA277" s="26"/>
      <c r="CB277" s="26"/>
      <c r="CC277" s="26"/>
      <c r="CD277" s="26"/>
      <c r="CE277" s="26"/>
      <c r="CF277" s="26"/>
      <c r="CG277" s="26"/>
      <c r="CH277" s="26"/>
    </row>
    <row r="278" spans="1:86" customFormat="1" ht="38.25" customHeight="1" x14ac:dyDescent="0.2">
      <c r="A278" s="33" t="s">
        <v>24</v>
      </c>
      <c r="B278" s="34">
        <v>20</v>
      </c>
      <c r="C278" s="35">
        <v>5.3</v>
      </c>
      <c r="D278" s="36">
        <f t="shared" si="54"/>
        <v>265</v>
      </c>
      <c r="E278" s="37">
        <f t="shared" si="43"/>
        <v>1.802</v>
      </c>
      <c r="F278" s="36">
        <f t="shared" si="44"/>
        <v>90.100000000000009</v>
      </c>
      <c r="G278" s="36">
        <f t="shared" si="40"/>
        <v>1.1819999999999999</v>
      </c>
      <c r="H278" s="36">
        <v>59.1</v>
      </c>
      <c r="I278" s="36">
        <f t="shared" si="58"/>
        <v>149.20000000000002</v>
      </c>
      <c r="J278" s="37">
        <f t="shared" si="41"/>
        <v>2.9840000000000004</v>
      </c>
      <c r="K278" s="40" t="s">
        <v>225</v>
      </c>
      <c r="L278" s="26"/>
      <c r="M278" s="31"/>
      <c r="N278" s="26"/>
      <c r="O278" s="29"/>
      <c r="P278" s="29"/>
      <c r="Q278" s="26"/>
      <c r="R278" s="29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6"/>
      <c r="CD278" s="26"/>
      <c r="CE278" s="26"/>
      <c r="CF278" s="26"/>
      <c r="CG278" s="26"/>
      <c r="CH278" s="26"/>
    </row>
    <row r="279" spans="1:86" customFormat="1" ht="31.5" customHeight="1" x14ac:dyDescent="0.2">
      <c r="A279" s="33" t="s">
        <v>8</v>
      </c>
      <c r="B279" s="34">
        <v>20</v>
      </c>
      <c r="C279" s="35">
        <v>5.3</v>
      </c>
      <c r="D279" s="36">
        <f t="shared" si="54"/>
        <v>265</v>
      </c>
      <c r="E279" s="37">
        <f t="shared" si="43"/>
        <v>1.802</v>
      </c>
      <c r="F279" s="36">
        <f t="shared" si="44"/>
        <v>90.100000000000009</v>
      </c>
      <c r="G279" s="36">
        <f t="shared" si="40"/>
        <v>1.1819999999999999</v>
      </c>
      <c r="H279" s="36">
        <v>59.1</v>
      </c>
      <c r="I279" s="36">
        <f t="shared" si="58"/>
        <v>149.20000000000002</v>
      </c>
      <c r="J279" s="37">
        <f t="shared" si="41"/>
        <v>2.9840000000000004</v>
      </c>
      <c r="K279" s="40" t="s">
        <v>225</v>
      </c>
      <c r="L279" s="26"/>
      <c r="M279" s="31"/>
      <c r="N279" s="26"/>
      <c r="O279" s="29"/>
      <c r="P279" s="29"/>
      <c r="Q279" s="26"/>
      <c r="R279" s="29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  <c r="BW279" s="26"/>
      <c r="BX279" s="26"/>
      <c r="BY279" s="26"/>
      <c r="BZ279" s="26"/>
      <c r="CA279" s="26"/>
      <c r="CB279" s="26"/>
      <c r="CC279" s="26"/>
      <c r="CD279" s="26"/>
      <c r="CE279" s="26"/>
      <c r="CF279" s="26"/>
      <c r="CG279" s="26"/>
      <c r="CH279" s="26"/>
    </row>
    <row r="280" spans="1:86" customFormat="1" ht="26.25" customHeight="1" x14ac:dyDescent="0.2">
      <c r="A280" s="33" t="s">
        <v>270</v>
      </c>
      <c r="B280" s="34">
        <v>20</v>
      </c>
      <c r="C280" s="35">
        <v>5.3</v>
      </c>
      <c r="D280" s="36">
        <f t="shared" si="54"/>
        <v>265</v>
      </c>
      <c r="E280" s="37">
        <f t="shared" si="43"/>
        <v>1.802</v>
      </c>
      <c r="F280" s="36">
        <f t="shared" si="44"/>
        <v>90.100000000000009</v>
      </c>
      <c r="G280" s="36">
        <f t="shared" si="40"/>
        <v>1.1819999999999999</v>
      </c>
      <c r="H280" s="36">
        <v>59.1</v>
      </c>
      <c r="I280" s="36">
        <f t="shared" si="58"/>
        <v>149.20000000000002</v>
      </c>
      <c r="J280" s="37">
        <f t="shared" si="41"/>
        <v>2.9840000000000004</v>
      </c>
      <c r="K280" s="40" t="s">
        <v>225</v>
      </c>
      <c r="L280" s="26"/>
      <c r="M280" s="31"/>
      <c r="N280" s="26"/>
      <c r="O280" s="29"/>
      <c r="P280" s="29"/>
      <c r="Q280" s="26"/>
      <c r="R280" s="29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</row>
    <row r="281" spans="1:86" customFormat="1" ht="28.5" customHeight="1" x14ac:dyDescent="0.2">
      <c r="A281" s="33" t="s">
        <v>239</v>
      </c>
      <c r="B281" s="34">
        <v>20</v>
      </c>
      <c r="C281" s="35">
        <v>4.5999999999999996</v>
      </c>
      <c r="D281" s="36">
        <f t="shared" si="54"/>
        <v>229.99999999999997</v>
      </c>
      <c r="E281" s="37">
        <f t="shared" si="43"/>
        <v>1.5640000000000001</v>
      </c>
      <c r="F281" s="36">
        <f t="shared" si="44"/>
        <v>78.2</v>
      </c>
      <c r="G281" s="36">
        <f t="shared" si="40"/>
        <v>1.1819999999999999</v>
      </c>
      <c r="H281" s="36">
        <v>59.1</v>
      </c>
      <c r="I281" s="36">
        <f t="shared" si="58"/>
        <v>137.30000000000001</v>
      </c>
      <c r="J281" s="37">
        <f t="shared" si="41"/>
        <v>2.746</v>
      </c>
      <c r="K281" s="40" t="s">
        <v>225</v>
      </c>
      <c r="L281" s="26"/>
      <c r="M281" s="31"/>
      <c r="N281" s="26"/>
      <c r="O281" s="29"/>
      <c r="P281" s="29"/>
      <c r="Q281" s="26"/>
      <c r="R281" s="29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</row>
    <row r="282" spans="1:86" customFormat="1" ht="30" customHeight="1" x14ac:dyDescent="0.2">
      <c r="A282" s="33" t="s">
        <v>240</v>
      </c>
      <c r="B282" s="34">
        <v>20</v>
      </c>
      <c r="C282" s="35">
        <v>4.5999999999999996</v>
      </c>
      <c r="D282" s="36">
        <f t="shared" si="54"/>
        <v>229.99999999999997</v>
      </c>
      <c r="E282" s="37">
        <f t="shared" si="43"/>
        <v>1.5640000000000001</v>
      </c>
      <c r="F282" s="36">
        <f t="shared" si="44"/>
        <v>78.2</v>
      </c>
      <c r="G282" s="36">
        <f t="shared" si="40"/>
        <v>1.1819999999999999</v>
      </c>
      <c r="H282" s="36">
        <v>59.1</v>
      </c>
      <c r="I282" s="36">
        <f>F282+H282</f>
        <v>137.30000000000001</v>
      </c>
      <c r="J282" s="37">
        <f t="shared" si="41"/>
        <v>2.746</v>
      </c>
      <c r="K282" s="40" t="s">
        <v>225</v>
      </c>
      <c r="L282" s="26"/>
      <c r="M282" s="31"/>
      <c r="N282" s="26"/>
      <c r="O282" s="29"/>
      <c r="P282" s="29"/>
      <c r="Q282" s="26"/>
      <c r="R282" s="29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</row>
    <row r="283" spans="1:86" s="9" customFormat="1" ht="32.25" customHeight="1" x14ac:dyDescent="0.2">
      <c r="A283" s="33" t="s">
        <v>110</v>
      </c>
      <c r="B283" s="34">
        <v>20</v>
      </c>
      <c r="C283" s="35">
        <v>2.65</v>
      </c>
      <c r="D283" s="36">
        <f t="shared" si="54"/>
        <v>132.5</v>
      </c>
      <c r="E283" s="37">
        <f t="shared" si="43"/>
        <v>0.90100000000000002</v>
      </c>
      <c r="F283" s="36">
        <f t="shared" si="44"/>
        <v>45.050000000000004</v>
      </c>
      <c r="G283" s="36">
        <f t="shared" si="40"/>
        <v>1.1819999999999999</v>
      </c>
      <c r="H283" s="36">
        <v>59.1</v>
      </c>
      <c r="I283" s="36">
        <v>130.6</v>
      </c>
      <c r="J283" s="37">
        <f t="shared" si="41"/>
        <v>2.6120000000000001</v>
      </c>
      <c r="K283" s="40" t="s">
        <v>7</v>
      </c>
      <c r="L283" s="26"/>
      <c r="M283" s="25"/>
      <c r="N283" s="15"/>
      <c r="O283" s="11"/>
      <c r="P283" s="11"/>
      <c r="Q283" s="7"/>
      <c r="R283" s="11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</row>
    <row r="284" spans="1:86" s="9" customFormat="1" ht="38.25" customHeight="1" x14ac:dyDescent="0.2">
      <c r="A284" s="33" t="s">
        <v>112</v>
      </c>
      <c r="B284" s="34">
        <v>20</v>
      </c>
      <c r="C284" s="35">
        <v>2.65</v>
      </c>
      <c r="D284" s="36">
        <f t="shared" si="54"/>
        <v>132.5</v>
      </c>
      <c r="E284" s="37">
        <f t="shared" si="43"/>
        <v>0.90100000000000002</v>
      </c>
      <c r="F284" s="36">
        <f t="shared" si="44"/>
        <v>45.050000000000004</v>
      </c>
      <c r="G284" s="36">
        <f t="shared" si="40"/>
        <v>1.1819999999999999</v>
      </c>
      <c r="H284" s="36">
        <v>59.1</v>
      </c>
      <c r="I284" s="36">
        <v>130.6</v>
      </c>
      <c r="J284" s="37">
        <f t="shared" si="41"/>
        <v>2.6120000000000001</v>
      </c>
      <c r="K284" s="40" t="s">
        <v>7</v>
      </c>
      <c r="L284" s="26"/>
      <c r="M284" s="25"/>
      <c r="N284" s="15"/>
      <c r="O284" s="11"/>
      <c r="P284" s="11"/>
      <c r="Q284" s="7"/>
      <c r="R284" s="11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</row>
    <row r="285" spans="1:86" s="9" customFormat="1" ht="51.75" customHeight="1" x14ac:dyDescent="0.2">
      <c r="A285" s="33" t="s">
        <v>111</v>
      </c>
      <c r="B285" s="34">
        <v>20</v>
      </c>
      <c r="C285" s="35">
        <v>2.65</v>
      </c>
      <c r="D285" s="36">
        <f t="shared" si="54"/>
        <v>132.5</v>
      </c>
      <c r="E285" s="37">
        <f t="shared" si="43"/>
        <v>0.90100000000000002</v>
      </c>
      <c r="F285" s="36">
        <f t="shared" si="44"/>
        <v>45.050000000000004</v>
      </c>
      <c r="G285" s="36">
        <f t="shared" si="40"/>
        <v>1.1819999999999999</v>
      </c>
      <c r="H285" s="36">
        <v>59.1</v>
      </c>
      <c r="I285" s="36">
        <v>130.6</v>
      </c>
      <c r="J285" s="37">
        <f t="shared" si="41"/>
        <v>2.6120000000000001</v>
      </c>
      <c r="K285" s="40" t="s">
        <v>7</v>
      </c>
      <c r="L285" s="26"/>
      <c r="M285" s="25"/>
      <c r="N285" s="15"/>
      <c r="O285" s="11"/>
      <c r="P285" s="11"/>
      <c r="Q285" s="7"/>
      <c r="R285" s="11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</row>
    <row r="286" spans="1:86" s="9" customFormat="1" ht="51.75" customHeight="1" x14ac:dyDescent="0.2">
      <c r="A286" s="33" t="s">
        <v>193</v>
      </c>
      <c r="B286" s="34">
        <v>20</v>
      </c>
      <c r="C286" s="35">
        <v>3.58</v>
      </c>
      <c r="D286" s="36">
        <f t="shared" si="54"/>
        <v>179</v>
      </c>
      <c r="E286" s="37">
        <f t="shared" si="43"/>
        <v>1.2172000000000001</v>
      </c>
      <c r="F286" s="36">
        <f t="shared" si="44"/>
        <v>60.860000000000007</v>
      </c>
      <c r="G286" s="36">
        <f t="shared" si="40"/>
        <v>1.1819999999999999</v>
      </c>
      <c r="H286" s="36">
        <v>59.1</v>
      </c>
      <c r="I286" s="36">
        <v>130.6</v>
      </c>
      <c r="J286" s="37">
        <f t="shared" si="41"/>
        <v>2.6120000000000001</v>
      </c>
      <c r="K286" s="40" t="s">
        <v>225</v>
      </c>
      <c r="L286" s="26"/>
      <c r="M286" s="25"/>
      <c r="N286" s="7"/>
      <c r="O286" s="11"/>
      <c r="P286" s="11"/>
      <c r="Q286" s="7"/>
      <c r="R286" s="11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</row>
    <row r="287" spans="1:86" s="9" customFormat="1" ht="51.75" customHeight="1" x14ac:dyDescent="0.2">
      <c r="A287" s="33" t="s">
        <v>137</v>
      </c>
      <c r="B287" s="34">
        <v>20</v>
      </c>
      <c r="C287" s="35">
        <v>3.32</v>
      </c>
      <c r="D287" s="36">
        <f t="shared" si="54"/>
        <v>165.99999999999997</v>
      </c>
      <c r="E287" s="37">
        <f t="shared" si="43"/>
        <v>1.1288</v>
      </c>
      <c r="F287" s="36">
        <f t="shared" si="44"/>
        <v>56.44</v>
      </c>
      <c r="G287" s="36">
        <f t="shared" si="40"/>
        <v>1.1819999999999999</v>
      </c>
      <c r="H287" s="36">
        <v>59.1</v>
      </c>
      <c r="I287" s="36">
        <v>130.6</v>
      </c>
      <c r="J287" s="37">
        <f t="shared" si="41"/>
        <v>2.6120000000000001</v>
      </c>
      <c r="K287" s="40" t="s">
        <v>7</v>
      </c>
      <c r="L287" s="26"/>
      <c r="M287" s="25"/>
      <c r="N287" s="7"/>
      <c r="O287" s="11"/>
      <c r="P287" s="11"/>
      <c r="Q287" s="7"/>
      <c r="R287" s="11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</row>
    <row r="288" spans="1:86" s="9" customFormat="1" ht="51.75" customHeight="1" x14ac:dyDescent="0.2">
      <c r="A288" s="33" t="s">
        <v>138</v>
      </c>
      <c r="B288" s="34">
        <v>20</v>
      </c>
      <c r="C288" s="35">
        <v>3.32</v>
      </c>
      <c r="D288" s="36">
        <f t="shared" si="54"/>
        <v>165.99999999999997</v>
      </c>
      <c r="E288" s="37">
        <f t="shared" si="43"/>
        <v>1.1288</v>
      </c>
      <c r="F288" s="36">
        <f t="shared" si="44"/>
        <v>56.44</v>
      </c>
      <c r="G288" s="36">
        <f t="shared" si="40"/>
        <v>1.1819999999999999</v>
      </c>
      <c r="H288" s="36">
        <v>59.1</v>
      </c>
      <c r="I288" s="36">
        <v>130.6</v>
      </c>
      <c r="J288" s="37">
        <f t="shared" si="41"/>
        <v>2.6120000000000001</v>
      </c>
      <c r="K288" s="40" t="s">
        <v>7</v>
      </c>
      <c r="L288" s="26"/>
      <c r="M288" s="25"/>
      <c r="N288" s="7"/>
      <c r="O288" s="11"/>
      <c r="P288" s="11"/>
      <c r="Q288" s="7"/>
      <c r="R288" s="11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</row>
    <row r="289" spans="1:86" customFormat="1" ht="51.75" customHeight="1" x14ac:dyDescent="0.2">
      <c r="A289" s="33" t="s">
        <v>285</v>
      </c>
      <c r="B289" s="34">
        <v>20</v>
      </c>
      <c r="C289" s="35">
        <v>4.5999999999999996</v>
      </c>
      <c r="D289" s="36">
        <f t="shared" si="54"/>
        <v>229.99999999999997</v>
      </c>
      <c r="E289" s="37">
        <f t="shared" si="43"/>
        <v>1.5640000000000001</v>
      </c>
      <c r="F289" s="36">
        <f t="shared" si="44"/>
        <v>78.2</v>
      </c>
      <c r="G289" s="36">
        <f t="shared" si="40"/>
        <v>1.1819999999999999</v>
      </c>
      <c r="H289" s="36">
        <v>59.1</v>
      </c>
      <c r="I289" s="36">
        <f t="shared" ref="I289:I292" si="59">F289+H289</f>
        <v>137.30000000000001</v>
      </c>
      <c r="J289" s="37">
        <f t="shared" si="41"/>
        <v>2.746</v>
      </c>
      <c r="K289" s="40" t="s">
        <v>225</v>
      </c>
      <c r="L289" s="26"/>
      <c r="M289" s="31"/>
      <c r="N289" s="26"/>
      <c r="O289" s="29"/>
      <c r="P289" s="29"/>
      <c r="Q289" s="26"/>
      <c r="R289" s="29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  <c r="BW289" s="26"/>
      <c r="BX289" s="26"/>
      <c r="BY289" s="26"/>
      <c r="BZ289" s="26"/>
      <c r="CA289" s="26"/>
      <c r="CB289" s="26"/>
      <c r="CC289" s="26"/>
      <c r="CD289" s="26"/>
      <c r="CE289" s="26"/>
      <c r="CF289" s="26"/>
      <c r="CG289" s="26"/>
      <c r="CH289" s="26"/>
    </row>
    <row r="290" spans="1:86" customFormat="1" ht="51.75" customHeight="1" x14ac:dyDescent="0.2">
      <c r="A290" s="33" t="s">
        <v>286</v>
      </c>
      <c r="B290" s="34">
        <v>20</v>
      </c>
      <c r="C290" s="35">
        <v>4.5999999999999996</v>
      </c>
      <c r="D290" s="36">
        <f t="shared" si="54"/>
        <v>229.99999999999997</v>
      </c>
      <c r="E290" s="37">
        <f t="shared" si="43"/>
        <v>1.5640000000000001</v>
      </c>
      <c r="F290" s="36">
        <f t="shared" si="44"/>
        <v>78.2</v>
      </c>
      <c r="G290" s="36">
        <f t="shared" ref="G290:G366" si="60">H290/1000*B290</f>
        <v>1.1819999999999999</v>
      </c>
      <c r="H290" s="36">
        <v>59.1</v>
      </c>
      <c r="I290" s="36">
        <f t="shared" si="59"/>
        <v>137.30000000000001</v>
      </c>
      <c r="J290" s="37">
        <f t="shared" ref="J290:J366" si="61">I290/1000*B290</f>
        <v>2.746</v>
      </c>
      <c r="K290" s="40" t="s">
        <v>225</v>
      </c>
      <c r="L290" s="26"/>
      <c r="M290" s="31"/>
      <c r="N290" s="26"/>
      <c r="O290" s="29"/>
      <c r="P290" s="29"/>
      <c r="Q290" s="26"/>
      <c r="R290" s="29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  <c r="BW290" s="26"/>
      <c r="BX290" s="26"/>
      <c r="BY290" s="26"/>
      <c r="BZ290" s="26"/>
      <c r="CA290" s="26"/>
      <c r="CB290" s="26"/>
      <c r="CC290" s="26"/>
      <c r="CD290" s="26"/>
      <c r="CE290" s="26"/>
      <c r="CF290" s="26"/>
      <c r="CG290" s="26"/>
      <c r="CH290" s="26"/>
    </row>
    <row r="291" spans="1:86" customFormat="1" ht="51.75" customHeight="1" x14ac:dyDescent="0.2">
      <c r="A291" s="33" t="s">
        <v>287</v>
      </c>
      <c r="B291" s="34">
        <v>20</v>
      </c>
      <c r="C291" s="35">
        <v>4.5999999999999996</v>
      </c>
      <c r="D291" s="36">
        <f t="shared" ref="D291:D321" si="62">C291/B291*1000</f>
        <v>229.99999999999997</v>
      </c>
      <c r="E291" s="37">
        <f t="shared" si="43"/>
        <v>1.5640000000000001</v>
      </c>
      <c r="F291" s="36">
        <f t="shared" si="44"/>
        <v>78.2</v>
      </c>
      <c r="G291" s="36">
        <f t="shared" si="60"/>
        <v>1.1819999999999999</v>
      </c>
      <c r="H291" s="36">
        <v>59.1</v>
      </c>
      <c r="I291" s="36">
        <f t="shared" si="59"/>
        <v>137.30000000000001</v>
      </c>
      <c r="J291" s="37">
        <f t="shared" si="61"/>
        <v>2.746</v>
      </c>
      <c r="K291" s="40" t="s">
        <v>225</v>
      </c>
      <c r="L291" s="26"/>
      <c r="M291" s="31"/>
      <c r="N291" s="26"/>
      <c r="O291" s="29"/>
      <c r="P291" s="29"/>
      <c r="Q291" s="26"/>
      <c r="R291" s="29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  <c r="BP291" s="26"/>
      <c r="BQ291" s="26"/>
      <c r="BR291" s="26"/>
      <c r="BS291" s="26"/>
      <c r="BT291" s="26"/>
      <c r="BU291" s="26"/>
      <c r="BV291" s="26"/>
      <c r="BW291" s="26"/>
      <c r="BX291" s="26"/>
      <c r="BY291" s="26"/>
      <c r="BZ291" s="26"/>
      <c r="CA291" s="26"/>
      <c r="CB291" s="26"/>
      <c r="CC291" s="26"/>
      <c r="CD291" s="26"/>
      <c r="CE291" s="26"/>
      <c r="CF291" s="26"/>
      <c r="CG291" s="26"/>
      <c r="CH291" s="26"/>
    </row>
    <row r="292" spans="1:86" customFormat="1" ht="51.75" customHeight="1" x14ac:dyDescent="0.2">
      <c r="A292" s="33" t="s">
        <v>288</v>
      </c>
      <c r="B292" s="34">
        <v>20</v>
      </c>
      <c r="C292" s="35">
        <v>4.5999999999999996</v>
      </c>
      <c r="D292" s="36">
        <f t="shared" si="62"/>
        <v>229.99999999999997</v>
      </c>
      <c r="E292" s="37">
        <f t="shared" si="43"/>
        <v>1.5640000000000001</v>
      </c>
      <c r="F292" s="36">
        <f t="shared" si="44"/>
        <v>78.2</v>
      </c>
      <c r="G292" s="36">
        <f t="shared" si="60"/>
        <v>1.1819999999999999</v>
      </c>
      <c r="H292" s="36">
        <v>59.1</v>
      </c>
      <c r="I292" s="36">
        <f t="shared" si="59"/>
        <v>137.30000000000001</v>
      </c>
      <c r="J292" s="37">
        <f t="shared" si="61"/>
        <v>2.746</v>
      </c>
      <c r="K292" s="40" t="s">
        <v>225</v>
      </c>
      <c r="L292" s="26"/>
      <c r="M292" s="31"/>
      <c r="N292" s="26"/>
      <c r="O292" s="29"/>
      <c r="P292" s="29"/>
      <c r="Q292" s="26"/>
      <c r="R292" s="29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26"/>
      <c r="BV292" s="26"/>
      <c r="BW292" s="26"/>
      <c r="BX292" s="26"/>
      <c r="BY292" s="26"/>
      <c r="BZ292" s="26"/>
      <c r="CA292" s="26"/>
      <c r="CB292" s="26"/>
      <c r="CC292" s="26"/>
      <c r="CD292" s="26"/>
      <c r="CE292" s="26"/>
      <c r="CF292" s="26"/>
      <c r="CG292" s="26"/>
      <c r="CH292" s="26"/>
    </row>
    <row r="293" spans="1:86" customFormat="1" ht="51.75" customHeight="1" x14ac:dyDescent="0.2">
      <c r="A293" s="33" t="s">
        <v>389</v>
      </c>
      <c r="B293" s="34">
        <v>20</v>
      </c>
      <c r="C293" s="35">
        <v>4.8</v>
      </c>
      <c r="D293" s="36">
        <f t="shared" si="62"/>
        <v>240</v>
      </c>
      <c r="E293" s="37">
        <f t="shared" si="43"/>
        <v>1.6320000000000001</v>
      </c>
      <c r="F293" s="36">
        <f t="shared" si="44"/>
        <v>81.600000000000009</v>
      </c>
      <c r="G293" s="36">
        <f>H293/1000*B293</f>
        <v>1.1819999999999999</v>
      </c>
      <c r="H293" s="36">
        <v>59.1</v>
      </c>
      <c r="I293" s="36">
        <f t="shared" ref="I293:I296" si="63">F293+H293</f>
        <v>140.70000000000002</v>
      </c>
      <c r="J293" s="37">
        <f t="shared" ref="J293:J296" si="64">I293/1000*B293</f>
        <v>2.8140000000000005</v>
      </c>
      <c r="K293" s="40" t="s">
        <v>225</v>
      </c>
      <c r="L293" s="26"/>
      <c r="M293" s="31"/>
      <c r="N293" s="26"/>
      <c r="O293" s="29"/>
      <c r="P293" s="29"/>
      <c r="Q293" s="26"/>
      <c r="R293" s="29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6"/>
      <c r="CD293" s="26"/>
      <c r="CE293" s="26"/>
      <c r="CF293" s="26"/>
      <c r="CG293" s="26"/>
      <c r="CH293" s="26"/>
    </row>
    <row r="294" spans="1:86" customFormat="1" ht="51.75" customHeight="1" x14ac:dyDescent="0.2">
      <c r="A294" s="33" t="s">
        <v>390</v>
      </c>
      <c r="B294" s="34">
        <v>20</v>
      </c>
      <c r="C294" s="35">
        <v>4.8</v>
      </c>
      <c r="D294" s="36">
        <f t="shared" si="62"/>
        <v>240</v>
      </c>
      <c r="E294" s="37">
        <f t="shared" si="43"/>
        <v>1.6320000000000001</v>
      </c>
      <c r="F294" s="36">
        <f t="shared" si="44"/>
        <v>81.600000000000009</v>
      </c>
      <c r="G294" s="36">
        <f>H294/1000*B294</f>
        <v>1.1819999999999999</v>
      </c>
      <c r="H294" s="36">
        <v>59.1</v>
      </c>
      <c r="I294" s="36">
        <f t="shared" si="63"/>
        <v>140.70000000000002</v>
      </c>
      <c r="J294" s="37">
        <f t="shared" si="64"/>
        <v>2.8140000000000005</v>
      </c>
      <c r="K294" s="40" t="s">
        <v>225</v>
      </c>
      <c r="L294" s="26"/>
      <c r="M294" s="31"/>
      <c r="N294" s="26"/>
      <c r="O294" s="29"/>
      <c r="P294" s="29"/>
      <c r="Q294" s="26"/>
      <c r="R294" s="29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</row>
    <row r="295" spans="1:86" customFormat="1" ht="51.75" customHeight="1" x14ac:dyDescent="0.2">
      <c r="A295" s="33" t="s">
        <v>391</v>
      </c>
      <c r="B295" s="34">
        <v>20</v>
      </c>
      <c r="C295" s="35">
        <v>4.8</v>
      </c>
      <c r="D295" s="36">
        <f t="shared" si="62"/>
        <v>240</v>
      </c>
      <c r="E295" s="37">
        <f t="shared" si="43"/>
        <v>1.6320000000000001</v>
      </c>
      <c r="F295" s="36">
        <f t="shared" si="44"/>
        <v>81.600000000000009</v>
      </c>
      <c r="G295" s="36">
        <f>H295/1000*B295</f>
        <v>1.1819999999999999</v>
      </c>
      <c r="H295" s="36">
        <v>59.1</v>
      </c>
      <c r="I295" s="36">
        <f t="shared" si="63"/>
        <v>140.70000000000002</v>
      </c>
      <c r="J295" s="37">
        <f t="shared" si="64"/>
        <v>2.8140000000000005</v>
      </c>
      <c r="K295" s="40" t="s">
        <v>225</v>
      </c>
      <c r="L295" s="26"/>
      <c r="M295" s="31"/>
      <c r="N295" s="26"/>
      <c r="O295" s="29"/>
      <c r="P295" s="29"/>
      <c r="Q295" s="26"/>
      <c r="R295" s="29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6"/>
      <c r="CD295" s="26"/>
      <c r="CE295" s="26"/>
      <c r="CF295" s="26"/>
      <c r="CG295" s="26"/>
      <c r="CH295" s="26"/>
    </row>
    <row r="296" spans="1:86" customFormat="1" ht="51.75" customHeight="1" x14ac:dyDescent="0.2">
      <c r="A296" s="33" t="s">
        <v>392</v>
      </c>
      <c r="B296" s="34">
        <v>20</v>
      </c>
      <c r="C296" s="35">
        <v>4.8</v>
      </c>
      <c r="D296" s="36">
        <f t="shared" si="62"/>
        <v>240</v>
      </c>
      <c r="E296" s="37">
        <f t="shared" si="43"/>
        <v>1.6320000000000001</v>
      </c>
      <c r="F296" s="36">
        <f t="shared" si="44"/>
        <v>81.600000000000009</v>
      </c>
      <c r="G296" s="36">
        <f>H296/1000*B296</f>
        <v>1.1819999999999999</v>
      </c>
      <c r="H296" s="36">
        <v>59.1</v>
      </c>
      <c r="I296" s="36">
        <f t="shared" si="63"/>
        <v>140.70000000000002</v>
      </c>
      <c r="J296" s="37">
        <f t="shared" si="64"/>
        <v>2.8140000000000005</v>
      </c>
      <c r="K296" s="40" t="s">
        <v>225</v>
      </c>
      <c r="L296" s="26"/>
      <c r="M296" s="31"/>
      <c r="N296" s="26"/>
      <c r="O296" s="29"/>
      <c r="P296" s="29"/>
      <c r="Q296" s="26"/>
      <c r="R296" s="29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</row>
    <row r="297" spans="1:86" customFormat="1" ht="41.25" customHeight="1" x14ac:dyDescent="0.2">
      <c r="A297" s="41" t="s">
        <v>348</v>
      </c>
      <c r="B297" s="34">
        <v>20</v>
      </c>
      <c r="C297" s="35">
        <v>4.4000000000000004</v>
      </c>
      <c r="D297" s="36">
        <f t="shared" si="62"/>
        <v>220.00000000000003</v>
      </c>
      <c r="E297" s="37">
        <f t="shared" si="43"/>
        <v>1.4960000000000002</v>
      </c>
      <c r="F297" s="36">
        <f t="shared" si="44"/>
        <v>74.800000000000011</v>
      </c>
      <c r="G297" s="36">
        <f t="shared" si="60"/>
        <v>1.1819999999999999</v>
      </c>
      <c r="H297" s="36">
        <v>59.1</v>
      </c>
      <c r="I297" s="36">
        <f>F297+H297</f>
        <v>133.9</v>
      </c>
      <c r="J297" s="37">
        <f t="shared" si="61"/>
        <v>2.6780000000000004</v>
      </c>
      <c r="K297" s="40" t="s">
        <v>225</v>
      </c>
      <c r="L297" s="26"/>
      <c r="M297" s="31"/>
      <c r="N297" s="26"/>
      <c r="O297" s="29"/>
      <c r="P297" s="29"/>
      <c r="Q297" s="26"/>
      <c r="R297" s="29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</row>
    <row r="298" spans="1:86" customFormat="1" ht="51.75" customHeight="1" x14ac:dyDescent="0.2">
      <c r="A298" s="33" t="s">
        <v>6</v>
      </c>
      <c r="B298" s="34">
        <v>20</v>
      </c>
      <c r="C298" s="35">
        <v>4.4000000000000004</v>
      </c>
      <c r="D298" s="36">
        <f t="shared" si="62"/>
        <v>220.00000000000003</v>
      </c>
      <c r="E298" s="37">
        <f t="shared" si="43"/>
        <v>1.4960000000000002</v>
      </c>
      <c r="F298" s="36">
        <f t="shared" si="44"/>
        <v>74.800000000000011</v>
      </c>
      <c r="G298" s="36">
        <f t="shared" si="60"/>
        <v>1.1819999999999999</v>
      </c>
      <c r="H298" s="36">
        <v>59.1</v>
      </c>
      <c r="I298" s="36">
        <f>F298+H298</f>
        <v>133.9</v>
      </c>
      <c r="J298" s="37">
        <f t="shared" si="61"/>
        <v>2.6780000000000004</v>
      </c>
      <c r="K298" s="40" t="s">
        <v>225</v>
      </c>
      <c r="L298" s="26"/>
      <c r="M298" s="31"/>
      <c r="N298" s="26"/>
      <c r="O298" s="29"/>
      <c r="P298" s="29"/>
      <c r="Q298" s="26"/>
      <c r="R298" s="29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</row>
    <row r="299" spans="1:86" s="9" customFormat="1" ht="51.75" customHeight="1" x14ac:dyDescent="0.2">
      <c r="A299" s="33" t="s">
        <v>177</v>
      </c>
      <c r="B299" s="34">
        <v>20</v>
      </c>
      <c r="C299" s="35">
        <v>3.05</v>
      </c>
      <c r="D299" s="36">
        <f t="shared" si="62"/>
        <v>152.5</v>
      </c>
      <c r="E299" s="37">
        <f t="shared" si="43"/>
        <v>1.0369999999999999</v>
      </c>
      <c r="F299" s="36">
        <f t="shared" si="44"/>
        <v>51.85</v>
      </c>
      <c r="G299" s="36">
        <f t="shared" si="60"/>
        <v>1.1819999999999999</v>
      </c>
      <c r="H299" s="36">
        <v>59.1</v>
      </c>
      <c r="I299" s="36">
        <v>130.6</v>
      </c>
      <c r="J299" s="37">
        <f t="shared" si="61"/>
        <v>2.6120000000000001</v>
      </c>
      <c r="K299" s="40" t="s">
        <v>7</v>
      </c>
      <c r="L299" s="26"/>
      <c r="M299" s="25"/>
      <c r="N299" s="7"/>
      <c r="O299" s="11"/>
      <c r="P299" s="11"/>
      <c r="Q299" s="7"/>
      <c r="R299" s="11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</row>
    <row r="300" spans="1:86" s="9" customFormat="1" ht="51.75" customHeight="1" x14ac:dyDescent="0.2">
      <c r="A300" s="33" t="s">
        <v>178</v>
      </c>
      <c r="B300" s="34">
        <v>20</v>
      </c>
      <c r="C300" s="35">
        <v>3.05</v>
      </c>
      <c r="D300" s="36">
        <f t="shared" si="62"/>
        <v>152.5</v>
      </c>
      <c r="E300" s="37">
        <f t="shared" si="43"/>
        <v>1.0369999999999999</v>
      </c>
      <c r="F300" s="36">
        <f t="shared" si="44"/>
        <v>51.85</v>
      </c>
      <c r="G300" s="36">
        <f t="shared" si="60"/>
        <v>1.1819999999999999</v>
      </c>
      <c r="H300" s="36">
        <v>59.1</v>
      </c>
      <c r="I300" s="36">
        <v>130.6</v>
      </c>
      <c r="J300" s="37">
        <f t="shared" si="61"/>
        <v>2.6120000000000001</v>
      </c>
      <c r="K300" s="40" t="s">
        <v>7</v>
      </c>
      <c r="L300" s="26"/>
      <c r="M300" s="25"/>
      <c r="N300" s="7"/>
      <c r="O300" s="11"/>
      <c r="P300" s="11"/>
      <c r="Q300" s="7"/>
      <c r="R300" s="11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</row>
    <row r="301" spans="1:86" s="9" customFormat="1" ht="51.75" customHeight="1" x14ac:dyDescent="0.2">
      <c r="A301" s="33" t="s">
        <v>105</v>
      </c>
      <c r="B301" s="34">
        <v>20</v>
      </c>
      <c r="C301" s="35">
        <v>3.32</v>
      </c>
      <c r="D301" s="36">
        <f t="shared" si="62"/>
        <v>165.99999999999997</v>
      </c>
      <c r="E301" s="37">
        <f t="shared" si="43"/>
        <v>1.1288</v>
      </c>
      <c r="F301" s="36">
        <f t="shared" si="44"/>
        <v>56.44</v>
      </c>
      <c r="G301" s="36">
        <f t="shared" si="60"/>
        <v>1.1819999999999999</v>
      </c>
      <c r="H301" s="36">
        <v>59.1</v>
      </c>
      <c r="I301" s="36">
        <v>130.6</v>
      </c>
      <c r="J301" s="37">
        <f t="shared" si="61"/>
        <v>2.6120000000000001</v>
      </c>
      <c r="K301" s="40" t="s">
        <v>225</v>
      </c>
      <c r="L301" s="26"/>
      <c r="M301" s="25"/>
      <c r="N301" s="7"/>
      <c r="O301" s="11"/>
      <c r="P301" s="11"/>
      <c r="Q301" s="7"/>
      <c r="R301" s="11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</row>
    <row r="302" spans="1:86" customFormat="1" ht="51.75" customHeight="1" x14ac:dyDescent="0.2">
      <c r="A302" s="33" t="s">
        <v>116</v>
      </c>
      <c r="B302" s="34">
        <v>20</v>
      </c>
      <c r="C302" s="35">
        <v>4.4000000000000004</v>
      </c>
      <c r="D302" s="36">
        <f t="shared" si="62"/>
        <v>220.00000000000003</v>
      </c>
      <c r="E302" s="37">
        <f t="shared" ref="E302:E376" si="65">C302*34%</f>
        <v>1.4960000000000002</v>
      </c>
      <c r="F302" s="36">
        <f t="shared" ref="F302:F376" si="66">D302*34%</f>
        <v>74.800000000000011</v>
      </c>
      <c r="G302" s="36">
        <f t="shared" si="60"/>
        <v>1.1819999999999999</v>
      </c>
      <c r="H302" s="36">
        <v>59.1</v>
      </c>
      <c r="I302" s="36">
        <f>F302+H302</f>
        <v>133.9</v>
      </c>
      <c r="J302" s="37">
        <f t="shared" si="61"/>
        <v>2.6780000000000004</v>
      </c>
      <c r="K302" s="40" t="s">
        <v>225</v>
      </c>
      <c r="L302" s="26"/>
      <c r="M302" s="31"/>
      <c r="N302" s="26"/>
      <c r="O302" s="29"/>
      <c r="P302" s="29"/>
      <c r="Q302" s="26"/>
      <c r="R302" s="29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</row>
    <row r="303" spans="1:86" customFormat="1" ht="51.75" customHeight="1" x14ac:dyDescent="0.2">
      <c r="A303" s="41" t="s">
        <v>349</v>
      </c>
      <c r="B303" s="34">
        <v>20</v>
      </c>
      <c r="C303" s="35">
        <v>4.4000000000000004</v>
      </c>
      <c r="D303" s="36">
        <f t="shared" si="62"/>
        <v>220.00000000000003</v>
      </c>
      <c r="E303" s="37">
        <f t="shared" si="65"/>
        <v>1.4960000000000002</v>
      </c>
      <c r="F303" s="36">
        <f t="shared" si="66"/>
        <v>74.800000000000011</v>
      </c>
      <c r="G303" s="36">
        <f t="shared" si="60"/>
        <v>1.1819999999999999</v>
      </c>
      <c r="H303" s="36">
        <v>59.1</v>
      </c>
      <c r="I303" s="36">
        <f>F303+H303</f>
        <v>133.9</v>
      </c>
      <c r="J303" s="37">
        <f t="shared" si="61"/>
        <v>2.6780000000000004</v>
      </c>
      <c r="K303" s="40" t="s">
        <v>225</v>
      </c>
      <c r="L303" s="26"/>
      <c r="M303" s="31"/>
      <c r="N303" s="26"/>
      <c r="O303" s="29"/>
      <c r="P303" s="29"/>
      <c r="Q303" s="26"/>
      <c r="R303" s="29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</row>
    <row r="304" spans="1:86" customFormat="1" ht="51.75" customHeight="1" x14ac:dyDescent="0.2">
      <c r="A304" s="33" t="s">
        <v>117</v>
      </c>
      <c r="B304" s="34">
        <v>20</v>
      </c>
      <c r="C304" s="35">
        <v>2.79</v>
      </c>
      <c r="D304" s="36">
        <f t="shared" si="62"/>
        <v>139.5</v>
      </c>
      <c r="E304" s="37">
        <f t="shared" si="65"/>
        <v>0.94860000000000011</v>
      </c>
      <c r="F304" s="36">
        <f t="shared" si="66"/>
        <v>47.430000000000007</v>
      </c>
      <c r="G304" s="36">
        <f t="shared" si="60"/>
        <v>1.1819999999999999</v>
      </c>
      <c r="H304" s="36">
        <v>59.1</v>
      </c>
      <c r="I304" s="36">
        <v>130.6</v>
      </c>
      <c r="J304" s="37">
        <f t="shared" si="61"/>
        <v>2.6120000000000001</v>
      </c>
      <c r="K304" s="40" t="s">
        <v>7</v>
      </c>
      <c r="L304" s="26"/>
      <c r="M304" s="31"/>
      <c r="N304" s="28"/>
      <c r="O304" s="29"/>
      <c r="P304" s="29"/>
      <c r="Q304" s="26"/>
      <c r="R304" s="29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</row>
    <row r="305" spans="1:86" customFormat="1" ht="51.75" customHeight="1" x14ac:dyDescent="0.2">
      <c r="A305" s="33" t="s">
        <v>118</v>
      </c>
      <c r="B305" s="34">
        <v>20</v>
      </c>
      <c r="C305" s="35">
        <v>2.79</v>
      </c>
      <c r="D305" s="36">
        <f t="shared" si="62"/>
        <v>139.5</v>
      </c>
      <c r="E305" s="37">
        <f t="shared" si="65"/>
        <v>0.94860000000000011</v>
      </c>
      <c r="F305" s="36">
        <f t="shared" si="66"/>
        <v>47.430000000000007</v>
      </c>
      <c r="G305" s="36">
        <f t="shared" si="60"/>
        <v>1.1819999999999999</v>
      </c>
      <c r="H305" s="36">
        <v>59.1</v>
      </c>
      <c r="I305" s="36">
        <v>130.6</v>
      </c>
      <c r="J305" s="37">
        <f t="shared" si="61"/>
        <v>2.6120000000000001</v>
      </c>
      <c r="K305" s="40" t="s">
        <v>7</v>
      </c>
      <c r="L305" s="26"/>
      <c r="M305" s="31"/>
      <c r="N305" s="28"/>
      <c r="O305" s="29"/>
      <c r="P305" s="29"/>
      <c r="Q305" s="26"/>
      <c r="R305" s="29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  <c r="BW305" s="26"/>
      <c r="BX305" s="26"/>
      <c r="BY305" s="26"/>
      <c r="BZ305" s="26"/>
      <c r="CA305" s="26"/>
      <c r="CB305" s="26"/>
      <c r="CC305" s="26"/>
      <c r="CD305" s="26"/>
      <c r="CE305" s="26"/>
      <c r="CF305" s="26"/>
      <c r="CG305" s="26"/>
      <c r="CH305" s="26"/>
    </row>
    <row r="306" spans="1:86" customFormat="1" ht="51.75" customHeight="1" x14ac:dyDescent="0.2">
      <c r="A306" s="41" t="s">
        <v>350</v>
      </c>
      <c r="B306" s="34">
        <v>20</v>
      </c>
      <c r="C306" s="35">
        <v>5.0999999999999996</v>
      </c>
      <c r="D306" s="36">
        <f t="shared" si="62"/>
        <v>255</v>
      </c>
      <c r="E306" s="37">
        <f t="shared" si="65"/>
        <v>1.734</v>
      </c>
      <c r="F306" s="36">
        <f t="shared" si="66"/>
        <v>86.7</v>
      </c>
      <c r="G306" s="36">
        <f t="shared" si="60"/>
        <v>1.1819999999999999</v>
      </c>
      <c r="H306" s="36">
        <v>59.1</v>
      </c>
      <c r="I306" s="36">
        <f>F306+H306</f>
        <v>145.80000000000001</v>
      </c>
      <c r="J306" s="37">
        <f>I306/1000*B306</f>
        <v>2.9160000000000004</v>
      </c>
      <c r="K306" s="40" t="s">
        <v>225</v>
      </c>
      <c r="L306" s="26"/>
      <c r="M306" s="31"/>
      <c r="N306" s="32"/>
      <c r="O306" s="29"/>
      <c r="P306" s="29"/>
      <c r="Q306" s="26"/>
      <c r="R306" s="29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  <c r="BW306" s="26"/>
      <c r="BX306" s="26"/>
      <c r="BY306" s="26"/>
      <c r="BZ306" s="26"/>
      <c r="CA306" s="26"/>
      <c r="CB306" s="26"/>
      <c r="CC306" s="26"/>
      <c r="CD306" s="26"/>
      <c r="CE306" s="26"/>
      <c r="CF306" s="26"/>
      <c r="CG306" s="26"/>
      <c r="CH306" s="26"/>
    </row>
    <row r="307" spans="1:86" customFormat="1" ht="51.75" customHeight="1" x14ac:dyDescent="0.2">
      <c r="A307" s="41" t="s">
        <v>351</v>
      </c>
      <c r="B307" s="34">
        <v>20</v>
      </c>
      <c r="C307" s="35">
        <v>5.0999999999999996</v>
      </c>
      <c r="D307" s="36">
        <f t="shared" si="62"/>
        <v>255</v>
      </c>
      <c r="E307" s="37">
        <f t="shared" si="65"/>
        <v>1.734</v>
      </c>
      <c r="F307" s="36">
        <f t="shared" si="66"/>
        <v>86.7</v>
      </c>
      <c r="G307" s="36">
        <f>H307/1000*B307</f>
        <v>1.1819999999999999</v>
      </c>
      <c r="H307" s="36">
        <v>59.1</v>
      </c>
      <c r="I307" s="36">
        <f>F307+H307</f>
        <v>145.80000000000001</v>
      </c>
      <c r="J307" s="37">
        <f t="shared" si="61"/>
        <v>2.9160000000000004</v>
      </c>
      <c r="K307" s="40" t="s">
        <v>225</v>
      </c>
      <c r="L307" s="26"/>
      <c r="M307" s="31"/>
      <c r="N307" s="26"/>
      <c r="O307" s="29"/>
      <c r="P307" s="29"/>
      <c r="Q307" s="26"/>
      <c r="R307" s="29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6"/>
      <c r="CD307" s="26"/>
      <c r="CE307" s="26"/>
      <c r="CF307" s="26"/>
      <c r="CG307" s="26"/>
      <c r="CH307" s="26"/>
    </row>
    <row r="308" spans="1:86" s="9" customFormat="1" ht="51.75" customHeight="1" x14ac:dyDescent="0.2">
      <c r="A308" s="33" t="s">
        <v>31</v>
      </c>
      <c r="B308" s="34">
        <v>20</v>
      </c>
      <c r="C308" s="35">
        <v>2.79</v>
      </c>
      <c r="D308" s="36">
        <f t="shared" si="62"/>
        <v>139.5</v>
      </c>
      <c r="E308" s="37">
        <f t="shared" si="65"/>
        <v>0.94860000000000011</v>
      </c>
      <c r="F308" s="36">
        <f t="shared" si="66"/>
        <v>47.430000000000007</v>
      </c>
      <c r="G308" s="36">
        <f t="shared" si="60"/>
        <v>1.1819999999999999</v>
      </c>
      <c r="H308" s="36">
        <v>59.1</v>
      </c>
      <c r="I308" s="36">
        <v>130.6</v>
      </c>
      <c r="J308" s="37">
        <f t="shared" si="61"/>
        <v>2.6120000000000001</v>
      </c>
      <c r="K308" s="40" t="s">
        <v>7</v>
      </c>
      <c r="L308" s="26"/>
      <c r="M308" s="25"/>
      <c r="N308" s="15"/>
      <c r="O308" s="11"/>
      <c r="P308" s="11"/>
      <c r="Q308" s="7"/>
      <c r="R308" s="11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</row>
    <row r="309" spans="1:86" s="9" customFormat="1" ht="51.75" customHeight="1" x14ac:dyDescent="0.2">
      <c r="A309" s="33" t="s">
        <v>32</v>
      </c>
      <c r="B309" s="34">
        <v>20</v>
      </c>
      <c r="C309" s="35">
        <v>2.79</v>
      </c>
      <c r="D309" s="36">
        <f t="shared" si="62"/>
        <v>139.5</v>
      </c>
      <c r="E309" s="37">
        <f t="shared" si="65"/>
        <v>0.94860000000000011</v>
      </c>
      <c r="F309" s="36">
        <f t="shared" si="66"/>
        <v>47.430000000000007</v>
      </c>
      <c r="G309" s="36">
        <f t="shared" si="60"/>
        <v>1.1819999999999999</v>
      </c>
      <c r="H309" s="36">
        <v>59.1</v>
      </c>
      <c r="I309" s="36">
        <v>130.6</v>
      </c>
      <c r="J309" s="37">
        <f t="shared" si="61"/>
        <v>2.6120000000000001</v>
      </c>
      <c r="K309" s="40" t="s">
        <v>7</v>
      </c>
      <c r="L309" s="26"/>
      <c r="M309" s="25"/>
      <c r="N309" s="15"/>
      <c r="O309" s="11"/>
      <c r="P309" s="11"/>
      <c r="Q309" s="7"/>
      <c r="R309" s="11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</row>
    <row r="310" spans="1:86" s="19" customFormat="1" ht="51.75" customHeight="1" x14ac:dyDescent="0.2">
      <c r="A310" s="33" t="s">
        <v>108</v>
      </c>
      <c r="B310" s="34">
        <v>20</v>
      </c>
      <c r="C310" s="35">
        <v>2.79</v>
      </c>
      <c r="D310" s="36">
        <f t="shared" si="62"/>
        <v>139.5</v>
      </c>
      <c r="E310" s="37">
        <f t="shared" si="65"/>
        <v>0.94860000000000011</v>
      </c>
      <c r="F310" s="36">
        <f t="shared" si="66"/>
        <v>47.430000000000007</v>
      </c>
      <c r="G310" s="36">
        <f t="shared" si="60"/>
        <v>1.1819999999999999</v>
      </c>
      <c r="H310" s="36">
        <v>59.1</v>
      </c>
      <c r="I310" s="36">
        <v>130.6</v>
      </c>
      <c r="J310" s="37">
        <f t="shared" si="61"/>
        <v>2.6120000000000001</v>
      </c>
      <c r="K310" s="40" t="s">
        <v>7</v>
      </c>
      <c r="L310" s="26"/>
      <c r="M310" s="25"/>
      <c r="N310" s="15"/>
      <c r="O310" s="11"/>
      <c r="P310" s="11"/>
      <c r="Q310" s="7"/>
      <c r="R310" s="11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</row>
    <row r="311" spans="1:86" s="9" customFormat="1" ht="51.75" customHeight="1" x14ac:dyDescent="0.2">
      <c r="A311" s="33" t="s">
        <v>109</v>
      </c>
      <c r="B311" s="34">
        <v>20</v>
      </c>
      <c r="C311" s="35">
        <v>2.79</v>
      </c>
      <c r="D311" s="36">
        <f t="shared" si="62"/>
        <v>139.5</v>
      </c>
      <c r="E311" s="37">
        <f t="shared" si="65"/>
        <v>0.94860000000000011</v>
      </c>
      <c r="F311" s="36">
        <f t="shared" si="66"/>
        <v>47.430000000000007</v>
      </c>
      <c r="G311" s="36">
        <f t="shared" si="60"/>
        <v>1.1819999999999999</v>
      </c>
      <c r="H311" s="36">
        <v>59.1</v>
      </c>
      <c r="I311" s="36">
        <v>130.6</v>
      </c>
      <c r="J311" s="37">
        <f t="shared" si="61"/>
        <v>2.6120000000000001</v>
      </c>
      <c r="K311" s="40" t="s">
        <v>7</v>
      </c>
      <c r="L311" s="26"/>
      <c r="M311" s="25"/>
      <c r="N311" s="15"/>
      <c r="O311" s="11"/>
      <c r="P311" s="11"/>
      <c r="Q311" s="7"/>
      <c r="R311" s="11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</row>
    <row r="312" spans="1:86" s="9" customFormat="1" ht="51.75" customHeight="1" x14ac:dyDescent="0.2">
      <c r="A312" s="33" t="s">
        <v>134</v>
      </c>
      <c r="B312" s="34">
        <v>20</v>
      </c>
      <c r="C312" s="35">
        <v>2.79</v>
      </c>
      <c r="D312" s="36">
        <f t="shared" si="62"/>
        <v>139.5</v>
      </c>
      <c r="E312" s="37">
        <f t="shared" si="65"/>
        <v>0.94860000000000011</v>
      </c>
      <c r="F312" s="36">
        <f t="shared" si="66"/>
        <v>47.430000000000007</v>
      </c>
      <c r="G312" s="36">
        <f t="shared" si="60"/>
        <v>1.1819999999999999</v>
      </c>
      <c r="H312" s="36">
        <v>59.1</v>
      </c>
      <c r="I312" s="36">
        <v>130.6</v>
      </c>
      <c r="J312" s="37">
        <f t="shared" si="61"/>
        <v>2.6120000000000001</v>
      </c>
      <c r="K312" s="40" t="s">
        <v>7</v>
      </c>
      <c r="L312" s="26"/>
      <c r="M312" s="25"/>
      <c r="N312" s="15"/>
      <c r="O312" s="11"/>
      <c r="P312" s="11"/>
      <c r="Q312" s="7"/>
      <c r="R312" s="11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</row>
    <row r="313" spans="1:86" s="9" customFormat="1" ht="51.75" customHeight="1" x14ac:dyDescent="0.2">
      <c r="A313" s="33" t="s">
        <v>135</v>
      </c>
      <c r="B313" s="34">
        <v>20</v>
      </c>
      <c r="C313" s="35">
        <v>2.79</v>
      </c>
      <c r="D313" s="36">
        <f t="shared" si="62"/>
        <v>139.5</v>
      </c>
      <c r="E313" s="37">
        <f t="shared" si="65"/>
        <v>0.94860000000000011</v>
      </c>
      <c r="F313" s="36">
        <f t="shared" si="66"/>
        <v>47.430000000000007</v>
      </c>
      <c r="G313" s="36">
        <f t="shared" si="60"/>
        <v>1.1819999999999999</v>
      </c>
      <c r="H313" s="36">
        <v>59.1</v>
      </c>
      <c r="I313" s="36">
        <v>130.6</v>
      </c>
      <c r="J313" s="37">
        <f t="shared" si="61"/>
        <v>2.6120000000000001</v>
      </c>
      <c r="K313" s="40" t="s">
        <v>7</v>
      </c>
      <c r="L313" s="26"/>
      <c r="M313" s="25"/>
      <c r="N313" s="15"/>
      <c r="O313" s="11"/>
      <c r="P313" s="11"/>
      <c r="Q313" s="7"/>
      <c r="R313" s="11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</row>
    <row r="314" spans="1:86" s="9" customFormat="1" ht="51.75" customHeight="1" x14ac:dyDescent="0.2">
      <c r="A314" s="33" t="s">
        <v>136</v>
      </c>
      <c r="B314" s="34">
        <v>20</v>
      </c>
      <c r="C314" s="35">
        <v>2.79</v>
      </c>
      <c r="D314" s="36">
        <f t="shared" si="62"/>
        <v>139.5</v>
      </c>
      <c r="E314" s="37">
        <f t="shared" si="65"/>
        <v>0.94860000000000011</v>
      </c>
      <c r="F314" s="36">
        <f t="shared" si="66"/>
        <v>47.430000000000007</v>
      </c>
      <c r="G314" s="36">
        <f t="shared" si="60"/>
        <v>1.1819999999999999</v>
      </c>
      <c r="H314" s="36">
        <v>59.1</v>
      </c>
      <c r="I314" s="36">
        <v>130.6</v>
      </c>
      <c r="J314" s="37">
        <f t="shared" si="61"/>
        <v>2.6120000000000001</v>
      </c>
      <c r="K314" s="40" t="s">
        <v>7</v>
      </c>
      <c r="L314" s="26"/>
      <c r="M314" s="25"/>
      <c r="N314" s="15"/>
      <c r="O314" s="11"/>
      <c r="P314" s="11"/>
      <c r="Q314" s="7"/>
      <c r="R314" s="11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</row>
    <row r="315" spans="1:86" s="9" customFormat="1" ht="51.75" customHeight="1" x14ac:dyDescent="0.2">
      <c r="A315" s="33" t="s">
        <v>167</v>
      </c>
      <c r="B315" s="34">
        <v>20</v>
      </c>
      <c r="C315" s="35">
        <v>2.79</v>
      </c>
      <c r="D315" s="36">
        <f t="shared" si="62"/>
        <v>139.5</v>
      </c>
      <c r="E315" s="37">
        <f t="shared" si="65"/>
        <v>0.94860000000000011</v>
      </c>
      <c r="F315" s="36">
        <f t="shared" si="66"/>
        <v>47.430000000000007</v>
      </c>
      <c r="G315" s="36">
        <f t="shared" si="60"/>
        <v>1.1819999999999999</v>
      </c>
      <c r="H315" s="36">
        <v>59.1</v>
      </c>
      <c r="I315" s="36">
        <v>130.6</v>
      </c>
      <c r="J315" s="37">
        <f t="shared" si="61"/>
        <v>2.6120000000000001</v>
      </c>
      <c r="K315" s="40" t="s">
        <v>7</v>
      </c>
      <c r="L315" s="26"/>
      <c r="M315" s="25"/>
      <c r="N315" s="15"/>
      <c r="O315" s="11"/>
      <c r="P315" s="11"/>
      <c r="Q315" s="7"/>
      <c r="R315" s="11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</row>
    <row r="316" spans="1:86" s="9" customFormat="1" ht="51.75" customHeight="1" x14ac:dyDescent="0.2">
      <c r="A316" s="33" t="s">
        <v>168</v>
      </c>
      <c r="B316" s="34">
        <v>20</v>
      </c>
      <c r="C316" s="35">
        <v>2.79</v>
      </c>
      <c r="D316" s="36">
        <f t="shared" si="62"/>
        <v>139.5</v>
      </c>
      <c r="E316" s="37">
        <f t="shared" si="65"/>
        <v>0.94860000000000011</v>
      </c>
      <c r="F316" s="36">
        <f t="shared" si="66"/>
        <v>47.430000000000007</v>
      </c>
      <c r="G316" s="36">
        <f t="shared" si="60"/>
        <v>1.1819999999999999</v>
      </c>
      <c r="H316" s="36">
        <v>59.1</v>
      </c>
      <c r="I316" s="36">
        <v>130.6</v>
      </c>
      <c r="J316" s="37">
        <f t="shared" si="61"/>
        <v>2.6120000000000001</v>
      </c>
      <c r="K316" s="40" t="s">
        <v>7</v>
      </c>
      <c r="L316" s="26"/>
      <c r="M316" s="25"/>
      <c r="N316" s="15"/>
      <c r="O316" s="11"/>
      <c r="P316" s="11"/>
      <c r="Q316" s="7"/>
      <c r="R316" s="11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</row>
    <row r="317" spans="1:86" s="9" customFormat="1" ht="51.75" customHeight="1" x14ac:dyDescent="0.2">
      <c r="A317" s="33" t="s">
        <v>132</v>
      </c>
      <c r="B317" s="34">
        <v>20</v>
      </c>
      <c r="C317" s="35">
        <v>2.2599999999999998</v>
      </c>
      <c r="D317" s="36">
        <f t="shared" si="62"/>
        <v>112.99999999999999</v>
      </c>
      <c r="E317" s="37">
        <f t="shared" si="65"/>
        <v>0.76839999999999997</v>
      </c>
      <c r="F317" s="36">
        <f t="shared" si="66"/>
        <v>38.419999999999995</v>
      </c>
      <c r="G317" s="36">
        <f t="shared" si="60"/>
        <v>1.1819999999999999</v>
      </c>
      <c r="H317" s="36">
        <v>59.1</v>
      </c>
      <c r="I317" s="36">
        <v>130.6</v>
      </c>
      <c r="J317" s="37">
        <f t="shared" si="61"/>
        <v>2.6120000000000001</v>
      </c>
      <c r="K317" s="40" t="s">
        <v>7</v>
      </c>
      <c r="L317" s="26"/>
      <c r="M317" s="25"/>
      <c r="N317" s="15"/>
      <c r="O317" s="11"/>
      <c r="P317" s="11"/>
      <c r="Q317" s="7"/>
      <c r="R317" s="11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</row>
    <row r="318" spans="1:86" s="9" customFormat="1" ht="39" customHeight="1" x14ac:dyDescent="0.2">
      <c r="A318" s="33" t="s">
        <v>56</v>
      </c>
      <c r="B318" s="34">
        <v>20</v>
      </c>
      <c r="C318" s="35">
        <v>5.04</v>
      </c>
      <c r="D318" s="36">
        <f>C318/B318*1000</f>
        <v>252</v>
      </c>
      <c r="E318" s="37">
        <f>C318*34%</f>
        <v>1.7136000000000002</v>
      </c>
      <c r="F318" s="36">
        <f>D318*34%</f>
        <v>85.68</v>
      </c>
      <c r="G318" s="36">
        <f t="shared" si="60"/>
        <v>1.1819999999999999</v>
      </c>
      <c r="H318" s="36">
        <v>59.1</v>
      </c>
      <c r="I318" s="36">
        <f>F318+H318</f>
        <v>144.78</v>
      </c>
      <c r="J318" s="37">
        <f>I318/1000*B318</f>
        <v>2.8956</v>
      </c>
      <c r="K318" s="40" t="s">
        <v>51</v>
      </c>
      <c r="L318" s="26"/>
      <c r="M318" s="25"/>
      <c r="N318" s="7"/>
      <c r="O318" s="11"/>
      <c r="P318" s="11"/>
      <c r="Q318" s="7"/>
      <c r="R318" s="11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</row>
    <row r="319" spans="1:86" s="9" customFormat="1" ht="39" customHeight="1" x14ac:dyDescent="0.2">
      <c r="A319" s="33" t="s">
        <v>57</v>
      </c>
      <c r="B319" s="34">
        <v>20</v>
      </c>
      <c r="C319" s="35">
        <v>5.04</v>
      </c>
      <c r="D319" s="36">
        <f t="shared" si="62"/>
        <v>252</v>
      </c>
      <c r="E319" s="37">
        <f t="shared" si="65"/>
        <v>1.7136000000000002</v>
      </c>
      <c r="F319" s="36">
        <f t="shared" si="66"/>
        <v>85.68</v>
      </c>
      <c r="G319" s="36">
        <f t="shared" si="60"/>
        <v>1.1819999999999999</v>
      </c>
      <c r="H319" s="36">
        <v>59.1</v>
      </c>
      <c r="I319" s="36">
        <f t="shared" ref="I319:I334" si="67">F319+H319</f>
        <v>144.78</v>
      </c>
      <c r="J319" s="37">
        <f t="shared" si="61"/>
        <v>2.8956</v>
      </c>
      <c r="K319" s="40" t="s">
        <v>51</v>
      </c>
      <c r="L319" s="26"/>
      <c r="M319" s="25"/>
      <c r="N319" s="7"/>
      <c r="O319" s="11"/>
      <c r="P319" s="11"/>
      <c r="Q319" s="7"/>
      <c r="R319" s="11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</row>
    <row r="320" spans="1:86" customFormat="1" ht="39" customHeight="1" x14ac:dyDescent="0.2">
      <c r="A320" s="33" t="s">
        <v>219</v>
      </c>
      <c r="B320" s="34">
        <v>20</v>
      </c>
      <c r="C320" s="35">
        <v>5.2</v>
      </c>
      <c r="D320" s="36">
        <f t="shared" si="62"/>
        <v>260</v>
      </c>
      <c r="E320" s="37">
        <f t="shared" si="65"/>
        <v>1.7680000000000002</v>
      </c>
      <c r="F320" s="36">
        <f t="shared" si="66"/>
        <v>88.4</v>
      </c>
      <c r="G320" s="36">
        <f t="shared" si="60"/>
        <v>1.1819999999999999</v>
      </c>
      <c r="H320" s="36">
        <v>59.1</v>
      </c>
      <c r="I320" s="36">
        <f t="shared" si="67"/>
        <v>147.5</v>
      </c>
      <c r="J320" s="37">
        <f t="shared" si="61"/>
        <v>2.9499999999999997</v>
      </c>
      <c r="K320" s="40" t="s">
        <v>51</v>
      </c>
      <c r="L320" s="26"/>
      <c r="M320" s="25"/>
      <c r="N320" s="26"/>
      <c r="O320" s="29"/>
      <c r="P320" s="29"/>
      <c r="Q320" s="26"/>
      <c r="R320" s="29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  <c r="BH320" s="26"/>
      <c r="BI320" s="26"/>
      <c r="BJ320" s="26"/>
      <c r="BK320" s="26"/>
      <c r="BL320" s="26"/>
      <c r="BM320" s="26"/>
      <c r="BN320" s="26"/>
      <c r="BO320" s="26"/>
      <c r="BP320" s="26"/>
      <c r="BQ320" s="26"/>
      <c r="BR320" s="26"/>
      <c r="BS320" s="26"/>
      <c r="BT320" s="26"/>
      <c r="BU320" s="26"/>
      <c r="BV320" s="26"/>
      <c r="BW320" s="26"/>
      <c r="BX320" s="26"/>
      <c r="BY320" s="26"/>
      <c r="BZ320" s="26"/>
      <c r="CA320" s="26"/>
      <c r="CB320" s="26"/>
      <c r="CC320" s="26"/>
      <c r="CD320" s="26"/>
      <c r="CE320" s="26"/>
      <c r="CF320" s="26"/>
      <c r="CG320" s="26"/>
      <c r="CH320" s="26"/>
    </row>
    <row r="321" spans="1:86" customFormat="1" ht="39" customHeight="1" x14ac:dyDescent="0.2">
      <c r="A321" s="33" t="s">
        <v>220</v>
      </c>
      <c r="B321" s="34">
        <v>20</v>
      </c>
      <c r="C321" s="35">
        <v>5.2</v>
      </c>
      <c r="D321" s="36">
        <f t="shared" si="62"/>
        <v>260</v>
      </c>
      <c r="E321" s="37">
        <f t="shared" si="65"/>
        <v>1.7680000000000002</v>
      </c>
      <c r="F321" s="36">
        <f t="shared" si="66"/>
        <v>88.4</v>
      </c>
      <c r="G321" s="36">
        <f t="shared" si="60"/>
        <v>1.1819999999999999</v>
      </c>
      <c r="H321" s="36">
        <v>59.1</v>
      </c>
      <c r="I321" s="36">
        <f t="shared" si="67"/>
        <v>147.5</v>
      </c>
      <c r="J321" s="37">
        <f t="shared" si="61"/>
        <v>2.9499999999999997</v>
      </c>
      <c r="K321" s="40" t="s">
        <v>51</v>
      </c>
      <c r="L321" s="26"/>
      <c r="M321" s="25"/>
      <c r="N321" s="26"/>
      <c r="O321" s="29"/>
      <c r="P321" s="29"/>
      <c r="Q321" s="26"/>
      <c r="R321" s="29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6"/>
      <c r="BK321" s="26"/>
      <c r="BL321" s="26"/>
      <c r="BM321" s="26"/>
      <c r="BN321" s="26"/>
      <c r="BO321" s="26"/>
      <c r="BP321" s="26"/>
      <c r="BQ321" s="26"/>
      <c r="BR321" s="26"/>
      <c r="BS321" s="26"/>
      <c r="BT321" s="26"/>
      <c r="BU321" s="26"/>
      <c r="BV321" s="26"/>
      <c r="BW321" s="26"/>
      <c r="BX321" s="26"/>
      <c r="BY321" s="26"/>
      <c r="BZ321" s="26"/>
      <c r="CA321" s="26"/>
      <c r="CB321" s="26"/>
      <c r="CC321" s="26"/>
      <c r="CD321" s="26"/>
      <c r="CE321" s="26"/>
      <c r="CF321" s="26"/>
      <c r="CG321" s="26"/>
      <c r="CH321" s="26"/>
    </row>
    <row r="322" spans="1:86" s="9" customFormat="1" ht="39" customHeight="1" x14ac:dyDescent="0.2">
      <c r="A322" s="33" t="s">
        <v>227</v>
      </c>
      <c r="B322" s="34">
        <v>20</v>
      </c>
      <c r="C322" s="35">
        <v>4.25</v>
      </c>
      <c r="D322" s="36">
        <f>C322/20*1000</f>
        <v>212.5</v>
      </c>
      <c r="E322" s="37">
        <f>C322*34%</f>
        <v>1.4450000000000001</v>
      </c>
      <c r="F322" s="36">
        <f>D322*34%</f>
        <v>72.25</v>
      </c>
      <c r="G322" s="36">
        <f t="shared" si="60"/>
        <v>1.1819999999999999</v>
      </c>
      <c r="H322" s="36">
        <v>59.1</v>
      </c>
      <c r="I322" s="36">
        <f>F322+H322</f>
        <v>131.35</v>
      </c>
      <c r="J322" s="37">
        <f>I322/1000*B322</f>
        <v>2.6269999999999998</v>
      </c>
      <c r="K322" s="40" t="s">
        <v>51</v>
      </c>
      <c r="L322" s="26"/>
      <c r="M322" s="25"/>
      <c r="N322" s="7"/>
      <c r="O322" s="11"/>
      <c r="P322" s="11"/>
      <c r="Q322" s="7"/>
      <c r="R322" s="11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</row>
    <row r="323" spans="1:86" s="9" customFormat="1" ht="39" customHeight="1" x14ac:dyDescent="0.2">
      <c r="A323" s="33" t="s">
        <v>228</v>
      </c>
      <c r="B323" s="34">
        <v>20</v>
      </c>
      <c r="C323" s="35">
        <v>4.25</v>
      </c>
      <c r="D323" s="36">
        <f t="shared" ref="D323" si="68">C323/20*1000</f>
        <v>212.5</v>
      </c>
      <c r="E323" s="37">
        <f t="shared" si="65"/>
        <v>1.4450000000000001</v>
      </c>
      <c r="F323" s="36">
        <f t="shared" si="66"/>
        <v>72.25</v>
      </c>
      <c r="G323" s="36">
        <f t="shared" si="60"/>
        <v>1.1819999999999999</v>
      </c>
      <c r="H323" s="36">
        <v>59.1</v>
      </c>
      <c r="I323" s="36">
        <f t="shared" si="67"/>
        <v>131.35</v>
      </c>
      <c r="J323" s="37">
        <f t="shared" si="61"/>
        <v>2.6269999999999998</v>
      </c>
      <c r="K323" s="40" t="s">
        <v>51</v>
      </c>
      <c r="L323" s="26"/>
      <c r="M323" s="25"/>
      <c r="N323" s="7"/>
      <c r="O323" s="11"/>
      <c r="P323" s="11"/>
      <c r="Q323" s="7"/>
      <c r="R323" s="11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</row>
    <row r="324" spans="1:86" s="9" customFormat="1" ht="39" customHeight="1" x14ac:dyDescent="0.2">
      <c r="A324" s="33" t="s">
        <v>237</v>
      </c>
      <c r="B324" s="34">
        <v>20</v>
      </c>
      <c r="C324" s="35">
        <v>5.84</v>
      </c>
      <c r="D324" s="36">
        <f>C324/B324*1000</f>
        <v>292</v>
      </c>
      <c r="E324" s="37">
        <f>C324*34%</f>
        <v>1.9856</v>
      </c>
      <c r="F324" s="36">
        <f>D324*34%</f>
        <v>99.28</v>
      </c>
      <c r="G324" s="36">
        <f>H324/1000*B324</f>
        <v>1.1819999999999999</v>
      </c>
      <c r="H324" s="36">
        <v>59.1</v>
      </c>
      <c r="I324" s="36">
        <f>F324+H324</f>
        <v>158.38</v>
      </c>
      <c r="J324" s="37">
        <f>I324/1000*B324</f>
        <v>3.1675999999999997</v>
      </c>
      <c r="K324" s="40" t="s">
        <v>51</v>
      </c>
      <c r="L324" s="26"/>
      <c r="M324" s="25"/>
      <c r="N324" s="7"/>
      <c r="O324" s="11"/>
      <c r="P324" s="11"/>
      <c r="Q324" s="7"/>
      <c r="R324" s="11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</row>
    <row r="325" spans="1:86" s="9" customFormat="1" ht="39" customHeight="1" x14ac:dyDescent="0.2">
      <c r="A325" s="33" t="s">
        <v>372</v>
      </c>
      <c r="B325" s="34">
        <v>20</v>
      </c>
      <c r="C325" s="35">
        <v>6</v>
      </c>
      <c r="D325" s="36">
        <f t="shared" ref="D325:D380" si="69">C325/B325*1000</f>
        <v>300</v>
      </c>
      <c r="E325" s="37">
        <f>C325*34%</f>
        <v>2.04</v>
      </c>
      <c r="F325" s="36">
        <f>D325*34%</f>
        <v>102.00000000000001</v>
      </c>
      <c r="G325" s="36">
        <f>H325/1000*B325</f>
        <v>1.1819999999999999</v>
      </c>
      <c r="H325" s="36">
        <v>59.1</v>
      </c>
      <c r="I325" s="36">
        <f>F325+H325</f>
        <v>161.10000000000002</v>
      </c>
      <c r="J325" s="37">
        <f>I325/1000*B325</f>
        <v>3.2220000000000004</v>
      </c>
      <c r="K325" s="40" t="s">
        <v>51</v>
      </c>
      <c r="L325" s="26"/>
      <c r="M325" s="25"/>
      <c r="N325" s="7"/>
      <c r="O325" s="11"/>
      <c r="P325" s="11"/>
      <c r="Q325" s="7"/>
      <c r="R325" s="11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</row>
    <row r="326" spans="1:86" s="9" customFormat="1" ht="39" customHeight="1" x14ac:dyDescent="0.2">
      <c r="A326" s="33" t="s">
        <v>374</v>
      </c>
      <c r="B326" s="34">
        <v>20</v>
      </c>
      <c r="C326" s="35">
        <v>5.2</v>
      </c>
      <c r="D326" s="36">
        <f t="shared" si="69"/>
        <v>260</v>
      </c>
      <c r="E326" s="37">
        <f>C326*34%</f>
        <v>1.7680000000000002</v>
      </c>
      <c r="F326" s="36">
        <f t="shared" ref="F326:F329" si="70">D326*34%</f>
        <v>88.4</v>
      </c>
      <c r="G326" s="36">
        <f t="shared" ref="G326:G327" si="71">H326/1000*B326</f>
        <v>1.1819999999999999</v>
      </c>
      <c r="H326" s="36">
        <v>59.1</v>
      </c>
      <c r="I326" s="36">
        <f>F326+H326</f>
        <v>147.5</v>
      </c>
      <c r="J326" s="37">
        <f t="shared" ref="J326:J327" si="72">I326/1000*B326</f>
        <v>2.9499999999999997</v>
      </c>
      <c r="K326" s="40" t="s">
        <v>51</v>
      </c>
      <c r="L326" s="26"/>
      <c r="M326" s="25"/>
      <c r="N326" s="7"/>
      <c r="O326" s="11"/>
      <c r="P326" s="11"/>
      <c r="Q326" s="7"/>
      <c r="R326" s="11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</row>
    <row r="327" spans="1:86" s="9" customFormat="1" ht="39" customHeight="1" x14ac:dyDescent="0.2">
      <c r="A327" s="33" t="s">
        <v>375</v>
      </c>
      <c r="B327" s="34">
        <v>20</v>
      </c>
      <c r="C327" s="35">
        <v>5.2</v>
      </c>
      <c r="D327" s="36">
        <f t="shared" si="69"/>
        <v>260</v>
      </c>
      <c r="E327" s="37">
        <f>C327*34%</f>
        <v>1.7680000000000002</v>
      </c>
      <c r="F327" s="36">
        <f t="shared" si="70"/>
        <v>88.4</v>
      </c>
      <c r="G327" s="36">
        <f t="shared" si="71"/>
        <v>1.1819999999999999</v>
      </c>
      <c r="H327" s="36">
        <v>59.1</v>
      </c>
      <c r="I327" s="36">
        <f t="shared" ref="I327" si="73">F327+H327</f>
        <v>147.5</v>
      </c>
      <c r="J327" s="37">
        <f t="shared" si="72"/>
        <v>2.9499999999999997</v>
      </c>
      <c r="K327" s="40" t="s">
        <v>51</v>
      </c>
      <c r="L327" s="26"/>
      <c r="M327" s="25"/>
      <c r="N327" s="7"/>
      <c r="O327" s="11"/>
      <c r="P327" s="11"/>
      <c r="Q327" s="7"/>
      <c r="R327" s="11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</row>
    <row r="328" spans="1:86" s="9" customFormat="1" ht="39" customHeight="1" x14ac:dyDescent="0.2">
      <c r="A328" s="33" t="s">
        <v>387</v>
      </c>
      <c r="B328" s="34">
        <v>20</v>
      </c>
      <c r="C328" s="35">
        <v>5</v>
      </c>
      <c r="D328" s="36">
        <f t="shared" si="69"/>
        <v>250</v>
      </c>
      <c r="E328" s="37">
        <f>C328*34%</f>
        <v>1.7000000000000002</v>
      </c>
      <c r="F328" s="36">
        <f t="shared" si="70"/>
        <v>85</v>
      </c>
      <c r="G328" s="36">
        <f t="shared" ref="G328:G329" si="74">H328/1000*B328</f>
        <v>1.1819999999999999</v>
      </c>
      <c r="H328" s="36">
        <v>59.1</v>
      </c>
      <c r="I328" s="36">
        <f t="shared" ref="I328:I329" si="75">F328+H328</f>
        <v>144.1</v>
      </c>
      <c r="J328" s="37">
        <f t="shared" ref="J328:J329" si="76">I328/1000*B328</f>
        <v>2.8820000000000001</v>
      </c>
      <c r="K328" s="40" t="s">
        <v>51</v>
      </c>
      <c r="L328" s="26"/>
      <c r="M328" s="25"/>
      <c r="N328" s="7"/>
      <c r="O328" s="11"/>
      <c r="P328" s="11"/>
      <c r="Q328" s="7"/>
      <c r="R328" s="11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</row>
    <row r="329" spans="1:86" s="9" customFormat="1" ht="39" customHeight="1" x14ac:dyDescent="0.2">
      <c r="A329" s="33" t="s">
        <v>388</v>
      </c>
      <c r="B329" s="34">
        <v>20</v>
      </c>
      <c r="C329" s="35">
        <v>5</v>
      </c>
      <c r="D329" s="36">
        <f t="shared" si="69"/>
        <v>250</v>
      </c>
      <c r="E329" s="37">
        <f>C329*34%</f>
        <v>1.7000000000000002</v>
      </c>
      <c r="F329" s="36">
        <f t="shared" si="70"/>
        <v>85</v>
      </c>
      <c r="G329" s="36">
        <f t="shared" si="74"/>
        <v>1.1819999999999999</v>
      </c>
      <c r="H329" s="36">
        <v>59.1</v>
      </c>
      <c r="I329" s="36">
        <f t="shared" si="75"/>
        <v>144.1</v>
      </c>
      <c r="J329" s="37">
        <f t="shared" si="76"/>
        <v>2.8820000000000001</v>
      </c>
      <c r="K329" s="40" t="s">
        <v>51</v>
      </c>
      <c r="L329" s="26"/>
      <c r="M329" s="25"/>
      <c r="N329" s="7"/>
      <c r="O329" s="11"/>
      <c r="P329" s="11"/>
      <c r="Q329" s="7"/>
      <c r="R329" s="11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</row>
    <row r="330" spans="1:86" s="9" customFormat="1" ht="39" customHeight="1" x14ac:dyDescent="0.2">
      <c r="A330" s="41" t="s">
        <v>384</v>
      </c>
      <c r="B330" s="34">
        <v>20</v>
      </c>
      <c r="C330" s="35">
        <v>4.5999999999999996</v>
      </c>
      <c r="D330" s="36">
        <f t="shared" si="69"/>
        <v>229.99999999999997</v>
      </c>
      <c r="E330" s="37">
        <f t="shared" si="65"/>
        <v>1.5640000000000001</v>
      </c>
      <c r="F330" s="36">
        <f t="shared" si="66"/>
        <v>78.2</v>
      </c>
      <c r="G330" s="36">
        <f t="shared" si="60"/>
        <v>1.1819999999999999</v>
      </c>
      <c r="H330" s="36">
        <v>59.1</v>
      </c>
      <c r="I330" s="36">
        <f t="shared" si="67"/>
        <v>137.30000000000001</v>
      </c>
      <c r="J330" s="37">
        <f t="shared" si="61"/>
        <v>2.746</v>
      </c>
      <c r="K330" s="40" t="s">
        <v>51</v>
      </c>
      <c r="L330" s="26"/>
      <c r="M330" s="25"/>
      <c r="N330" s="7"/>
      <c r="O330" s="11"/>
      <c r="P330" s="11"/>
      <c r="Q330" s="7"/>
      <c r="R330" s="11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</row>
    <row r="331" spans="1:86" s="9" customFormat="1" ht="39" customHeight="1" x14ac:dyDescent="0.2">
      <c r="A331" s="41" t="s">
        <v>361</v>
      </c>
      <c r="B331" s="34">
        <v>20</v>
      </c>
      <c r="C331" s="35">
        <v>4.2</v>
      </c>
      <c r="D331" s="36">
        <f t="shared" si="69"/>
        <v>210.00000000000003</v>
      </c>
      <c r="E331" s="37">
        <f t="shared" si="65"/>
        <v>1.4280000000000002</v>
      </c>
      <c r="F331" s="36">
        <f t="shared" si="66"/>
        <v>71.40000000000002</v>
      </c>
      <c r="G331" s="36">
        <f t="shared" si="60"/>
        <v>1.1819999999999999</v>
      </c>
      <c r="H331" s="36">
        <v>59.1</v>
      </c>
      <c r="I331" s="36">
        <v>130.6</v>
      </c>
      <c r="J331" s="37">
        <f t="shared" si="61"/>
        <v>2.6120000000000001</v>
      </c>
      <c r="K331" s="40" t="s">
        <v>51</v>
      </c>
      <c r="L331" s="26"/>
      <c r="M331" s="25"/>
      <c r="N331" s="7"/>
      <c r="O331" s="11"/>
      <c r="P331" s="11"/>
      <c r="Q331" s="7"/>
      <c r="R331" s="11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</row>
    <row r="332" spans="1:86" customFormat="1" ht="39" customHeight="1" x14ac:dyDescent="0.2">
      <c r="A332" s="33" t="s">
        <v>238</v>
      </c>
      <c r="B332" s="34">
        <v>20</v>
      </c>
      <c r="C332" s="35">
        <v>4.7</v>
      </c>
      <c r="D332" s="36">
        <f t="shared" si="69"/>
        <v>235.00000000000003</v>
      </c>
      <c r="E332" s="37">
        <f t="shared" si="65"/>
        <v>1.5980000000000001</v>
      </c>
      <c r="F332" s="36">
        <f t="shared" si="66"/>
        <v>79.90000000000002</v>
      </c>
      <c r="G332" s="36">
        <f t="shared" si="60"/>
        <v>1.1819999999999999</v>
      </c>
      <c r="H332" s="36">
        <v>59.1</v>
      </c>
      <c r="I332" s="36">
        <f t="shared" si="67"/>
        <v>139.00000000000003</v>
      </c>
      <c r="J332" s="37">
        <f t="shared" si="61"/>
        <v>2.7800000000000007</v>
      </c>
      <c r="K332" s="40" t="s">
        <v>51</v>
      </c>
      <c r="L332" s="26"/>
      <c r="M332" s="25"/>
      <c r="N332" s="26"/>
      <c r="O332" s="29"/>
      <c r="P332" s="29"/>
      <c r="Q332" s="26"/>
      <c r="R332" s="29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  <c r="BW332" s="26"/>
      <c r="BX332" s="26"/>
      <c r="BY332" s="26"/>
      <c r="BZ332" s="26"/>
      <c r="CA332" s="26"/>
      <c r="CB332" s="26"/>
      <c r="CC332" s="26"/>
      <c r="CD332" s="26"/>
      <c r="CE332" s="26"/>
      <c r="CF332" s="26"/>
      <c r="CG332" s="26"/>
      <c r="CH332" s="26"/>
    </row>
    <row r="333" spans="1:86" customFormat="1" ht="39" customHeight="1" x14ac:dyDescent="0.2">
      <c r="A333" s="33" t="s">
        <v>48</v>
      </c>
      <c r="B333" s="34">
        <v>20</v>
      </c>
      <c r="C333" s="35">
        <v>4.7</v>
      </c>
      <c r="D333" s="36">
        <f t="shared" si="69"/>
        <v>235.00000000000003</v>
      </c>
      <c r="E333" s="37">
        <f t="shared" si="65"/>
        <v>1.5980000000000001</v>
      </c>
      <c r="F333" s="36">
        <f t="shared" si="66"/>
        <v>79.90000000000002</v>
      </c>
      <c r="G333" s="36">
        <f t="shared" si="60"/>
        <v>1.1819999999999999</v>
      </c>
      <c r="H333" s="36">
        <v>59.1</v>
      </c>
      <c r="I333" s="36">
        <f t="shared" si="67"/>
        <v>139.00000000000003</v>
      </c>
      <c r="J333" s="37">
        <f t="shared" si="61"/>
        <v>2.7800000000000007</v>
      </c>
      <c r="K333" s="40" t="s">
        <v>51</v>
      </c>
      <c r="L333" s="26"/>
      <c r="M333" s="25"/>
      <c r="N333" s="26"/>
      <c r="O333" s="29"/>
      <c r="P333" s="29"/>
      <c r="Q333" s="26"/>
      <c r="R333" s="29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  <c r="BP333" s="26"/>
      <c r="BQ333" s="26"/>
      <c r="BR333" s="26"/>
      <c r="BS333" s="26"/>
      <c r="BT333" s="26"/>
      <c r="BU333" s="26"/>
      <c r="BV333" s="26"/>
      <c r="BW333" s="26"/>
      <c r="BX333" s="26"/>
      <c r="BY333" s="26"/>
      <c r="BZ333" s="26"/>
      <c r="CA333" s="26"/>
      <c r="CB333" s="26"/>
      <c r="CC333" s="26"/>
      <c r="CD333" s="26"/>
      <c r="CE333" s="26"/>
      <c r="CF333" s="26"/>
      <c r="CG333" s="26"/>
      <c r="CH333" s="26"/>
    </row>
    <row r="334" spans="1:86" customFormat="1" ht="39" customHeight="1" x14ac:dyDescent="0.2">
      <c r="A334" s="41" t="s">
        <v>362</v>
      </c>
      <c r="B334" s="34">
        <v>20</v>
      </c>
      <c r="C334" s="35">
        <v>4.7</v>
      </c>
      <c r="D334" s="36">
        <f t="shared" si="69"/>
        <v>235.00000000000003</v>
      </c>
      <c r="E334" s="37">
        <f t="shared" si="65"/>
        <v>1.5980000000000001</v>
      </c>
      <c r="F334" s="36">
        <f t="shared" si="66"/>
        <v>79.90000000000002</v>
      </c>
      <c r="G334" s="36">
        <f t="shared" si="60"/>
        <v>1.1819999999999999</v>
      </c>
      <c r="H334" s="36">
        <v>59.1</v>
      </c>
      <c r="I334" s="36">
        <f t="shared" si="67"/>
        <v>139.00000000000003</v>
      </c>
      <c r="J334" s="37">
        <f t="shared" si="61"/>
        <v>2.7800000000000007</v>
      </c>
      <c r="K334" s="40" t="s">
        <v>51</v>
      </c>
      <c r="L334" s="26"/>
      <c r="M334" s="25"/>
      <c r="N334" s="26"/>
      <c r="O334" s="29"/>
      <c r="P334" s="29"/>
      <c r="Q334" s="26"/>
      <c r="R334" s="29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6"/>
      <c r="BK334" s="26"/>
      <c r="BL334" s="26"/>
      <c r="BM334" s="26"/>
      <c r="BN334" s="26"/>
      <c r="BO334" s="26"/>
      <c r="BP334" s="26"/>
      <c r="BQ334" s="26"/>
      <c r="BR334" s="26"/>
      <c r="BS334" s="26"/>
      <c r="BT334" s="26"/>
      <c r="BU334" s="26"/>
      <c r="BV334" s="26"/>
      <c r="BW334" s="26"/>
      <c r="BX334" s="26"/>
      <c r="BY334" s="26"/>
      <c r="BZ334" s="26"/>
      <c r="CA334" s="26"/>
      <c r="CB334" s="26"/>
      <c r="CC334" s="26"/>
      <c r="CD334" s="26"/>
      <c r="CE334" s="26"/>
      <c r="CF334" s="26"/>
      <c r="CG334" s="26"/>
      <c r="CH334" s="26"/>
    </row>
    <row r="335" spans="1:86" customFormat="1" ht="39" customHeight="1" x14ac:dyDescent="0.2">
      <c r="A335" s="33" t="s">
        <v>226</v>
      </c>
      <c r="B335" s="34">
        <v>20</v>
      </c>
      <c r="C335" s="35">
        <v>4.7</v>
      </c>
      <c r="D335" s="36">
        <f t="shared" si="69"/>
        <v>235.00000000000003</v>
      </c>
      <c r="E335" s="37">
        <f t="shared" si="65"/>
        <v>1.5980000000000001</v>
      </c>
      <c r="F335" s="36">
        <f t="shared" si="66"/>
        <v>79.90000000000002</v>
      </c>
      <c r="G335" s="36">
        <f t="shared" si="60"/>
        <v>1.1819999999999999</v>
      </c>
      <c r="H335" s="36">
        <v>59.1</v>
      </c>
      <c r="I335" s="36">
        <f>F335+H335</f>
        <v>139.00000000000003</v>
      </c>
      <c r="J335" s="37">
        <f t="shared" si="61"/>
        <v>2.7800000000000007</v>
      </c>
      <c r="K335" s="40" t="s">
        <v>51</v>
      </c>
      <c r="L335" s="26"/>
      <c r="M335" s="25"/>
      <c r="N335" s="26"/>
      <c r="O335" s="29"/>
      <c r="P335" s="29"/>
      <c r="Q335" s="26"/>
      <c r="R335" s="29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  <c r="BH335" s="26"/>
      <c r="BI335" s="26"/>
      <c r="BJ335" s="26"/>
      <c r="BK335" s="26"/>
      <c r="BL335" s="26"/>
      <c r="BM335" s="26"/>
      <c r="BN335" s="26"/>
      <c r="BO335" s="26"/>
      <c r="BP335" s="26"/>
      <c r="BQ335" s="26"/>
      <c r="BR335" s="26"/>
      <c r="BS335" s="26"/>
      <c r="BT335" s="26"/>
      <c r="BU335" s="26"/>
      <c r="BV335" s="26"/>
      <c r="BW335" s="26"/>
      <c r="BX335" s="26"/>
      <c r="BY335" s="26"/>
      <c r="BZ335" s="26"/>
      <c r="CA335" s="26"/>
      <c r="CB335" s="26"/>
      <c r="CC335" s="26"/>
      <c r="CD335" s="26"/>
      <c r="CE335" s="26"/>
      <c r="CF335" s="26"/>
      <c r="CG335" s="26"/>
      <c r="CH335" s="26"/>
    </row>
    <row r="336" spans="1:86" s="9" customFormat="1" ht="39" customHeight="1" x14ac:dyDescent="0.2">
      <c r="A336" s="33" t="s">
        <v>184</v>
      </c>
      <c r="B336" s="34">
        <v>20</v>
      </c>
      <c r="C336" s="35">
        <v>3.19</v>
      </c>
      <c r="D336" s="36">
        <f t="shared" si="69"/>
        <v>159.5</v>
      </c>
      <c r="E336" s="37">
        <f t="shared" si="65"/>
        <v>1.0846</v>
      </c>
      <c r="F336" s="36">
        <f t="shared" si="66"/>
        <v>54.230000000000004</v>
      </c>
      <c r="G336" s="36">
        <f t="shared" si="60"/>
        <v>1.1819999999999999</v>
      </c>
      <c r="H336" s="36">
        <v>59.1</v>
      </c>
      <c r="I336" s="36">
        <v>130.6</v>
      </c>
      <c r="J336" s="37">
        <f t="shared" si="61"/>
        <v>2.6120000000000001</v>
      </c>
      <c r="K336" s="40" t="s">
        <v>51</v>
      </c>
      <c r="L336" s="26"/>
      <c r="M336" s="25"/>
      <c r="N336" s="7"/>
      <c r="O336" s="11"/>
      <c r="P336" s="11"/>
      <c r="Q336" s="7"/>
      <c r="R336" s="11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</row>
    <row r="337" spans="1:86" s="9" customFormat="1" ht="39" customHeight="1" x14ac:dyDescent="0.2">
      <c r="A337" s="33" t="s">
        <v>185</v>
      </c>
      <c r="B337" s="34">
        <v>20</v>
      </c>
      <c r="C337" s="35">
        <v>3.19</v>
      </c>
      <c r="D337" s="36">
        <f t="shared" si="69"/>
        <v>159.5</v>
      </c>
      <c r="E337" s="37">
        <f t="shared" si="65"/>
        <v>1.0846</v>
      </c>
      <c r="F337" s="36">
        <f t="shared" si="66"/>
        <v>54.230000000000004</v>
      </c>
      <c r="G337" s="36">
        <f t="shared" si="60"/>
        <v>1.1819999999999999</v>
      </c>
      <c r="H337" s="36">
        <v>59.1</v>
      </c>
      <c r="I337" s="36">
        <v>130.6</v>
      </c>
      <c r="J337" s="37">
        <f t="shared" si="61"/>
        <v>2.6120000000000001</v>
      </c>
      <c r="K337" s="40" t="s">
        <v>51</v>
      </c>
      <c r="L337" s="26"/>
      <c r="M337" s="25"/>
      <c r="N337" s="7"/>
      <c r="O337" s="11"/>
      <c r="P337" s="11"/>
      <c r="Q337" s="7"/>
      <c r="R337" s="11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</row>
    <row r="338" spans="1:86" s="9" customFormat="1" ht="39" customHeight="1" x14ac:dyDescent="0.2">
      <c r="A338" s="33" t="s">
        <v>80</v>
      </c>
      <c r="B338" s="34">
        <v>20</v>
      </c>
      <c r="C338" s="35">
        <v>4.3</v>
      </c>
      <c r="D338" s="36">
        <f t="shared" si="69"/>
        <v>215</v>
      </c>
      <c r="E338" s="37">
        <f t="shared" si="65"/>
        <v>1.462</v>
      </c>
      <c r="F338" s="36">
        <f t="shared" si="66"/>
        <v>73.100000000000009</v>
      </c>
      <c r="G338" s="36">
        <f t="shared" si="60"/>
        <v>1.1819999999999999</v>
      </c>
      <c r="H338" s="36">
        <v>59.1</v>
      </c>
      <c r="I338" s="36">
        <f>F338+H338</f>
        <v>132.20000000000002</v>
      </c>
      <c r="J338" s="37">
        <f t="shared" si="61"/>
        <v>2.6440000000000001</v>
      </c>
      <c r="K338" s="40" t="s">
        <v>51</v>
      </c>
      <c r="L338" s="26"/>
      <c r="M338" s="25"/>
      <c r="N338" s="7"/>
      <c r="O338" s="11"/>
      <c r="P338" s="11"/>
      <c r="Q338" s="7"/>
      <c r="R338" s="11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</row>
    <row r="339" spans="1:86" s="9" customFormat="1" ht="39" customHeight="1" x14ac:dyDescent="0.2">
      <c r="A339" s="33" t="s">
        <v>163</v>
      </c>
      <c r="B339" s="34">
        <v>20</v>
      </c>
      <c r="C339" s="35">
        <v>3.32</v>
      </c>
      <c r="D339" s="36">
        <f t="shared" si="69"/>
        <v>165.99999999999997</v>
      </c>
      <c r="E339" s="37">
        <f t="shared" si="65"/>
        <v>1.1288</v>
      </c>
      <c r="F339" s="36">
        <f t="shared" si="66"/>
        <v>56.44</v>
      </c>
      <c r="G339" s="36">
        <f t="shared" si="60"/>
        <v>1.1819999999999999</v>
      </c>
      <c r="H339" s="36">
        <v>59.1</v>
      </c>
      <c r="I339" s="36">
        <v>130.6</v>
      </c>
      <c r="J339" s="37">
        <f t="shared" si="61"/>
        <v>2.6120000000000001</v>
      </c>
      <c r="K339" s="40" t="s">
        <v>51</v>
      </c>
      <c r="L339" s="26"/>
      <c r="M339" s="25"/>
      <c r="N339" s="7"/>
      <c r="O339" s="11"/>
      <c r="P339" s="11"/>
      <c r="Q339" s="7"/>
      <c r="R339" s="11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</row>
    <row r="340" spans="1:86" s="9" customFormat="1" ht="39" customHeight="1" x14ac:dyDescent="0.2">
      <c r="A340" s="33" t="s">
        <v>164</v>
      </c>
      <c r="B340" s="34">
        <v>20</v>
      </c>
      <c r="C340" s="35">
        <v>3.32</v>
      </c>
      <c r="D340" s="36">
        <f t="shared" si="69"/>
        <v>165.99999999999997</v>
      </c>
      <c r="E340" s="37">
        <f t="shared" si="65"/>
        <v>1.1288</v>
      </c>
      <c r="F340" s="36">
        <f t="shared" si="66"/>
        <v>56.44</v>
      </c>
      <c r="G340" s="36">
        <f t="shared" si="60"/>
        <v>1.1819999999999999</v>
      </c>
      <c r="H340" s="36">
        <v>59.1</v>
      </c>
      <c r="I340" s="36">
        <v>130.6</v>
      </c>
      <c r="J340" s="37">
        <f t="shared" si="61"/>
        <v>2.6120000000000001</v>
      </c>
      <c r="K340" s="40" t="s">
        <v>51</v>
      </c>
      <c r="L340" s="26"/>
      <c r="M340" s="25"/>
      <c r="N340" s="7"/>
      <c r="O340" s="11"/>
      <c r="P340" s="11"/>
      <c r="Q340" s="7"/>
      <c r="R340" s="11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</row>
    <row r="341" spans="1:86" s="9" customFormat="1" ht="39" customHeight="1" x14ac:dyDescent="0.2">
      <c r="A341" s="33" t="s">
        <v>81</v>
      </c>
      <c r="B341" s="34">
        <v>20</v>
      </c>
      <c r="C341" s="35">
        <v>4.3</v>
      </c>
      <c r="D341" s="36">
        <f t="shared" si="69"/>
        <v>215</v>
      </c>
      <c r="E341" s="37">
        <f t="shared" si="65"/>
        <v>1.462</v>
      </c>
      <c r="F341" s="36">
        <f t="shared" si="66"/>
        <v>73.100000000000009</v>
      </c>
      <c r="G341" s="36">
        <f t="shared" si="60"/>
        <v>1.1819999999999999</v>
      </c>
      <c r="H341" s="36">
        <v>59.1</v>
      </c>
      <c r="I341" s="36">
        <f>F341+H341</f>
        <v>132.20000000000002</v>
      </c>
      <c r="J341" s="37">
        <f t="shared" si="61"/>
        <v>2.6440000000000001</v>
      </c>
      <c r="K341" s="40" t="s">
        <v>51</v>
      </c>
      <c r="L341" s="26"/>
      <c r="M341" s="25"/>
      <c r="N341" s="7"/>
      <c r="O341" s="11"/>
      <c r="P341" s="11"/>
      <c r="Q341" s="7"/>
      <c r="R341" s="11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</row>
    <row r="342" spans="1:86" s="9" customFormat="1" ht="39" customHeight="1" x14ac:dyDescent="0.2">
      <c r="A342" s="33" t="s">
        <v>100</v>
      </c>
      <c r="B342" s="34">
        <v>20</v>
      </c>
      <c r="C342" s="35">
        <v>2.65</v>
      </c>
      <c r="D342" s="36">
        <f t="shared" si="69"/>
        <v>132.5</v>
      </c>
      <c r="E342" s="37">
        <f t="shared" si="65"/>
        <v>0.90100000000000002</v>
      </c>
      <c r="F342" s="36">
        <f t="shared" si="66"/>
        <v>45.050000000000004</v>
      </c>
      <c r="G342" s="36">
        <f t="shared" si="60"/>
        <v>1.1819999999999999</v>
      </c>
      <c r="H342" s="36">
        <v>59.1</v>
      </c>
      <c r="I342" s="36">
        <v>130.6</v>
      </c>
      <c r="J342" s="37">
        <f t="shared" si="61"/>
        <v>2.6120000000000001</v>
      </c>
      <c r="K342" s="40" t="s">
        <v>51</v>
      </c>
      <c r="L342" s="26"/>
      <c r="M342" s="25"/>
      <c r="N342" s="15"/>
      <c r="O342" s="11"/>
      <c r="P342" s="11"/>
      <c r="Q342" s="7"/>
      <c r="R342" s="11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</row>
    <row r="343" spans="1:86" customFormat="1" ht="39" customHeight="1" x14ac:dyDescent="0.2">
      <c r="A343" s="41" t="s">
        <v>352</v>
      </c>
      <c r="B343" s="34">
        <v>20</v>
      </c>
      <c r="C343" s="35">
        <v>4.2</v>
      </c>
      <c r="D343" s="36">
        <f t="shared" si="69"/>
        <v>210.00000000000003</v>
      </c>
      <c r="E343" s="37">
        <f t="shared" si="65"/>
        <v>1.4280000000000002</v>
      </c>
      <c r="F343" s="36">
        <f t="shared" si="66"/>
        <v>71.40000000000002</v>
      </c>
      <c r="G343" s="36">
        <f t="shared" si="60"/>
        <v>1.1819999999999999</v>
      </c>
      <c r="H343" s="36">
        <v>59.1</v>
      </c>
      <c r="I343" s="36">
        <v>130.6</v>
      </c>
      <c r="J343" s="37">
        <f t="shared" si="61"/>
        <v>2.6120000000000001</v>
      </c>
      <c r="K343" s="40" t="s">
        <v>51</v>
      </c>
      <c r="L343" s="26"/>
      <c r="M343" s="25"/>
      <c r="N343" s="28"/>
      <c r="O343" s="29"/>
      <c r="P343" s="29"/>
      <c r="Q343" s="26"/>
      <c r="R343" s="29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</row>
    <row r="344" spans="1:86" customFormat="1" ht="39" customHeight="1" x14ac:dyDescent="0.2">
      <c r="A344" s="41" t="s">
        <v>353</v>
      </c>
      <c r="B344" s="34">
        <v>20</v>
      </c>
      <c r="C344" s="35">
        <v>4.2</v>
      </c>
      <c r="D344" s="36">
        <f t="shared" si="69"/>
        <v>210.00000000000003</v>
      </c>
      <c r="E344" s="37">
        <f t="shared" si="65"/>
        <v>1.4280000000000002</v>
      </c>
      <c r="F344" s="36">
        <f t="shared" si="66"/>
        <v>71.40000000000002</v>
      </c>
      <c r="G344" s="36">
        <f t="shared" si="60"/>
        <v>1.1819999999999999</v>
      </c>
      <c r="H344" s="36">
        <v>59.1</v>
      </c>
      <c r="I344" s="36">
        <v>130.6</v>
      </c>
      <c r="J344" s="37">
        <f t="shared" si="61"/>
        <v>2.6120000000000001</v>
      </c>
      <c r="K344" s="40" t="s">
        <v>51</v>
      </c>
      <c r="L344" s="26"/>
      <c r="M344" s="25"/>
      <c r="N344" s="28"/>
      <c r="O344" s="29"/>
      <c r="P344" s="29"/>
      <c r="Q344" s="26"/>
      <c r="R344" s="29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6"/>
      <c r="CD344" s="26"/>
      <c r="CE344" s="26"/>
      <c r="CF344" s="26"/>
      <c r="CG344" s="26"/>
      <c r="CH344" s="26"/>
    </row>
    <row r="345" spans="1:86" customFormat="1" ht="39" customHeight="1" x14ac:dyDescent="0.2">
      <c r="A345" s="33" t="s">
        <v>265</v>
      </c>
      <c r="B345" s="34">
        <v>20</v>
      </c>
      <c r="C345" s="35">
        <v>4.3</v>
      </c>
      <c r="D345" s="36">
        <f t="shared" si="69"/>
        <v>215</v>
      </c>
      <c r="E345" s="37">
        <f t="shared" si="65"/>
        <v>1.462</v>
      </c>
      <c r="F345" s="36">
        <f t="shared" si="66"/>
        <v>73.100000000000009</v>
      </c>
      <c r="G345" s="36">
        <f t="shared" si="60"/>
        <v>1.1819999999999999</v>
      </c>
      <c r="H345" s="36">
        <v>59.1</v>
      </c>
      <c r="I345" s="36">
        <f>F345+H345</f>
        <v>132.20000000000002</v>
      </c>
      <c r="J345" s="37">
        <f t="shared" si="61"/>
        <v>2.6440000000000001</v>
      </c>
      <c r="K345" s="40" t="s">
        <v>51</v>
      </c>
      <c r="L345" s="26"/>
      <c r="M345" s="25"/>
      <c r="N345" s="28"/>
      <c r="O345" s="29"/>
      <c r="P345" s="29"/>
      <c r="Q345" s="26"/>
      <c r="R345" s="29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26"/>
      <c r="BM345" s="26"/>
      <c r="BN345" s="26"/>
      <c r="BO345" s="26"/>
      <c r="BP345" s="26"/>
      <c r="BQ345" s="26"/>
      <c r="BR345" s="26"/>
      <c r="BS345" s="26"/>
      <c r="BT345" s="26"/>
      <c r="BU345" s="26"/>
      <c r="BV345" s="26"/>
      <c r="BW345" s="26"/>
      <c r="BX345" s="26"/>
      <c r="BY345" s="26"/>
      <c r="BZ345" s="26"/>
      <c r="CA345" s="26"/>
      <c r="CB345" s="26"/>
      <c r="CC345" s="26"/>
      <c r="CD345" s="26"/>
      <c r="CE345" s="26"/>
      <c r="CF345" s="26"/>
      <c r="CG345" s="26"/>
      <c r="CH345" s="26"/>
    </row>
    <row r="346" spans="1:86" customFormat="1" ht="39" customHeight="1" x14ac:dyDescent="0.2">
      <c r="A346" s="33" t="s">
        <v>291</v>
      </c>
      <c r="B346" s="34">
        <v>20</v>
      </c>
      <c r="C346" s="35">
        <v>4.5</v>
      </c>
      <c r="D346" s="36">
        <f t="shared" ref="D346:D349" si="77">C346/B346*1000</f>
        <v>225</v>
      </c>
      <c r="E346" s="37">
        <f t="shared" ref="E346:E349" si="78">C346*34%</f>
        <v>1.53</v>
      </c>
      <c r="F346" s="36">
        <f t="shared" ref="F346:F349" si="79">D346*34%</f>
        <v>76.5</v>
      </c>
      <c r="G346" s="36">
        <f t="shared" ref="G346:G349" si="80">H346/1000*B346</f>
        <v>1.1819999999999999</v>
      </c>
      <c r="H346" s="36">
        <v>59.1</v>
      </c>
      <c r="I346" s="36">
        <f t="shared" ref="I346:I349" si="81">F346+H346</f>
        <v>135.6</v>
      </c>
      <c r="J346" s="37">
        <f t="shared" ref="J346:J349" si="82">I346/1000*B346</f>
        <v>2.7119999999999997</v>
      </c>
      <c r="K346" s="40" t="s">
        <v>51</v>
      </c>
      <c r="L346" s="26"/>
      <c r="M346" s="25"/>
      <c r="N346" s="28"/>
      <c r="O346" s="29"/>
      <c r="P346" s="29"/>
      <c r="Q346" s="26"/>
      <c r="R346" s="29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26"/>
      <c r="BM346" s="26"/>
      <c r="BN346" s="26"/>
      <c r="BO346" s="26"/>
      <c r="BP346" s="26"/>
      <c r="BQ346" s="26"/>
      <c r="BR346" s="26"/>
      <c r="BS346" s="26"/>
      <c r="BT346" s="26"/>
      <c r="BU346" s="26"/>
      <c r="BV346" s="26"/>
      <c r="BW346" s="26"/>
      <c r="BX346" s="26"/>
      <c r="BY346" s="26"/>
      <c r="BZ346" s="26"/>
      <c r="CA346" s="26"/>
      <c r="CB346" s="26"/>
      <c r="CC346" s="26"/>
      <c r="CD346" s="26"/>
      <c r="CE346" s="26"/>
      <c r="CF346" s="26"/>
      <c r="CG346" s="26"/>
      <c r="CH346" s="26"/>
    </row>
    <row r="347" spans="1:86" customFormat="1" ht="39" customHeight="1" x14ac:dyDescent="0.2">
      <c r="A347" s="33" t="s">
        <v>292</v>
      </c>
      <c r="B347" s="34">
        <v>20</v>
      </c>
      <c r="C347" s="35">
        <v>4.5</v>
      </c>
      <c r="D347" s="36">
        <f t="shared" si="77"/>
        <v>225</v>
      </c>
      <c r="E347" s="37">
        <f t="shared" si="78"/>
        <v>1.53</v>
      </c>
      <c r="F347" s="36">
        <f t="shared" si="79"/>
        <v>76.5</v>
      </c>
      <c r="G347" s="36">
        <f t="shared" si="80"/>
        <v>1.1819999999999999</v>
      </c>
      <c r="H347" s="36">
        <v>59.1</v>
      </c>
      <c r="I347" s="36">
        <f t="shared" si="81"/>
        <v>135.6</v>
      </c>
      <c r="J347" s="37">
        <f t="shared" si="82"/>
        <v>2.7119999999999997</v>
      </c>
      <c r="K347" s="40" t="s">
        <v>51</v>
      </c>
      <c r="L347" s="26"/>
      <c r="M347" s="25"/>
      <c r="N347" s="28"/>
      <c r="O347" s="29"/>
      <c r="P347" s="29"/>
      <c r="Q347" s="26"/>
      <c r="R347" s="29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  <c r="BP347" s="26"/>
      <c r="BQ347" s="26"/>
      <c r="BR347" s="26"/>
      <c r="BS347" s="26"/>
      <c r="BT347" s="26"/>
      <c r="BU347" s="26"/>
      <c r="BV347" s="26"/>
      <c r="BW347" s="26"/>
      <c r="BX347" s="26"/>
      <c r="BY347" s="26"/>
      <c r="BZ347" s="26"/>
      <c r="CA347" s="26"/>
      <c r="CB347" s="26"/>
      <c r="CC347" s="26"/>
      <c r="CD347" s="26"/>
      <c r="CE347" s="26"/>
      <c r="CF347" s="26"/>
      <c r="CG347" s="26"/>
      <c r="CH347" s="26"/>
    </row>
    <row r="348" spans="1:86" customFormat="1" ht="39" customHeight="1" x14ac:dyDescent="0.2">
      <c r="A348" s="33" t="s">
        <v>293</v>
      </c>
      <c r="B348" s="34">
        <v>20</v>
      </c>
      <c r="C348" s="35">
        <v>4.5</v>
      </c>
      <c r="D348" s="36">
        <f t="shared" si="77"/>
        <v>225</v>
      </c>
      <c r="E348" s="37">
        <f t="shared" si="78"/>
        <v>1.53</v>
      </c>
      <c r="F348" s="36">
        <f t="shared" si="79"/>
        <v>76.5</v>
      </c>
      <c r="G348" s="36">
        <f t="shared" si="80"/>
        <v>1.1819999999999999</v>
      </c>
      <c r="H348" s="36">
        <v>59.1</v>
      </c>
      <c r="I348" s="36">
        <f t="shared" si="81"/>
        <v>135.6</v>
      </c>
      <c r="J348" s="37">
        <f t="shared" si="82"/>
        <v>2.7119999999999997</v>
      </c>
      <c r="K348" s="40" t="s">
        <v>51</v>
      </c>
      <c r="L348" s="26"/>
      <c r="M348" s="25"/>
      <c r="N348" s="28"/>
      <c r="O348" s="29"/>
      <c r="P348" s="29"/>
      <c r="Q348" s="26"/>
      <c r="R348" s="29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26"/>
      <c r="BM348" s="26"/>
      <c r="BN348" s="26"/>
      <c r="BO348" s="26"/>
      <c r="BP348" s="26"/>
      <c r="BQ348" s="26"/>
      <c r="BR348" s="26"/>
      <c r="BS348" s="26"/>
      <c r="BT348" s="26"/>
      <c r="BU348" s="26"/>
      <c r="BV348" s="26"/>
      <c r="BW348" s="26"/>
      <c r="BX348" s="26"/>
      <c r="BY348" s="26"/>
      <c r="BZ348" s="26"/>
      <c r="CA348" s="26"/>
      <c r="CB348" s="26"/>
      <c r="CC348" s="26"/>
      <c r="CD348" s="26"/>
      <c r="CE348" s="26"/>
      <c r="CF348" s="26"/>
      <c r="CG348" s="26"/>
      <c r="CH348" s="26"/>
    </row>
    <row r="349" spans="1:86" customFormat="1" ht="39" customHeight="1" x14ac:dyDescent="0.2">
      <c r="A349" s="33" t="s">
        <v>294</v>
      </c>
      <c r="B349" s="34">
        <v>20</v>
      </c>
      <c r="C349" s="35">
        <v>4.5</v>
      </c>
      <c r="D349" s="36">
        <f t="shared" si="77"/>
        <v>225</v>
      </c>
      <c r="E349" s="37">
        <f t="shared" si="78"/>
        <v>1.53</v>
      </c>
      <c r="F349" s="36">
        <f t="shared" si="79"/>
        <v>76.5</v>
      </c>
      <c r="G349" s="36">
        <f t="shared" si="80"/>
        <v>1.1819999999999999</v>
      </c>
      <c r="H349" s="36">
        <v>59.1</v>
      </c>
      <c r="I349" s="36">
        <f t="shared" si="81"/>
        <v>135.6</v>
      </c>
      <c r="J349" s="37">
        <f t="shared" si="82"/>
        <v>2.7119999999999997</v>
      </c>
      <c r="K349" s="40" t="s">
        <v>51</v>
      </c>
      <c r="L349" s="26"/>
      <c r="M349" s="25"/>
      <c r="N349" s="28"/>
      <c r="O349" s="29"/>
      <c r="P349" s="29"/>
      <c r="Q349" s="26"/>
      <c r="R349" s="29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/>
      <c r="BO349" s="26"/>
      <c r="BP349" s="26"/>
      <c r="BQ349" s="26"/>
      <c r="BR349" s="26"/>
      <c r="BS349" s="26"/>
      <c r="BT349" s="26"/>
      <c r="BU349" s="26"/>
      <c r="BV349" s="26"/>
      <c r="BW349" s="26"/>
      <c r="BX349" s="26"/>
      <c r="BY349" s="26"/>
      <c r="BZ349" s="26"/>
      <c r="CA349" s="26"/>
      <c r="CB349" s="26"/>
      <c r="CC349" s="26"/>
      <c r="CD349" s="26"/>
      <c r="CE349" s="26"/>
      <c r="CF349" s="26"/>
      <c r="CG349" s="26"/>
      <c r="CH349" s="26"/>
    </row>
    <row r="350" spans="1:86" s="9" customFormat="1" ht="39" customHeight="1" x14ac:dyDescent="0.2">
      <c r="A350" s="33" t="s">
        <v>232</v>
      </c>
      <c r="B350" s="34">
        <v>20</v>
      </c>
      <c r="C350" s="35">
        <v>3.85</v>
      </c>
      <c r="D350" s="36">
        <f t="shared" si="69"/>
        <v>192.5</v>
      </c>
      <c r="E350" s="37">
        <f t="shared" si="65"/>
        <v>1.3090000000000002</v>
      </c>
      <c r="F350" s="36">
        <f t="shared" si="66"/>
        <v>65.45</v>
      </c>
      <c r="G350" s="36">
        <f t="shared" si="60"/>
        <v>1.1819999999999999</v>
      </c>
      <c r="H350" s="36">
        <v>59.1</v>
      </c>
      <c r="I350" s="36">
        <v>130.6</v>
      </c>
      <c r="J350" s="37">
        <f t="shared" si="61"/>
        <v>2.6120000000000001</v>
      </c>
      <c r="K350" s="40" t="s">
        <v>51</v>
      </c>
      <c r="L350" s="26"/>
      <c r="M350" s="25"/>
      <c r="N350" s="15"/>
      <c r="O350" s="11"/>
      <c r="P350" s="11"/>
      <c r="Q350" s="7"/>
      <c r="R350" s="11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</row>
    <row r="351" spans="1:86" s="9" customFormat="1" ht="39" customHeight="1" x14ac:dyDescent="0.2">
      <c r="A351" s="33" t="s">
        <v>233</v>
      </c>
      <c r="B351" s="34">
        <v>20</v>
      </c>
      <c r="C351" s="35">
        <v>3.72</v>
      </c>
      <c r="D351" s="36">
        <f t="shared" si="69"/>
        <v>186</v>
      </c>
      <c r="E351" s="37">
        <f t="shared" si="65"/>
        <v>1.2648000000000001</v>
      </c>
      <c r="F351" s="36">
        <f t="shared" si="66"/>
        <v>63.24</v>
      </c>
      <c r="G351" s="36">
        <f t="shared" si="60"/>
        <v>1.1819999999999999</v>
      </c>
      <c r="H351" s="36">
        <v>59.1</v>
      </c>
      <c r="I351" s="36">
        <v>130.6</v>
      </c>
      <c r="J351" s="37">
        <f t="shared" si="61"/>
        <v>2.6120000000000001</v>
      </c>
      <c r="K351" s="40" t="s">
        <v>51</v>
      </c>
      <c r="L351" s="26"/>
      <c r="M351" s="25"/>
      <c r="N351" s="15"/>
      <c r="O351" s="11"/>
      <c r="P351" s="11"/>
      <c r="Q351" s="7"/>
      <c r="R351" s="11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</row>
    <row r="352" spans="1:86" s="9" customFormat="1" ht="39" customHeight="1" x14ac:dyDescent="0.2">
      <c r="A352" s="33" t="s">
        <v>234</v>
      </c>
      <c r="B352" s="34">
        <v>20</v>
      </c>
      <c r="C352" s="35">
        <v>3.72</v>
      </c>
      <c r="D352" s="36">
        <f t="shared" si="69"/>
        <v>186</v>
      </c>
      <c r="E352" s="37">
        <f t="shared" si="65"/>
        <v>1.2648000000000001</v>
      </c>
      <c r="F352" s="36">
        <f t="shared" si="66"/>
        <v>63.24</v>
      </c>
      <c r="G352" s="36">
        <f t="shared" si="60"/>
        <v>1.1819999999999999</v>
      </c>
      <c r="H352" s="36">
        <v>59.1</v>
      </c>
      <c r="I352" s="36">
        <v>130.6</v>
      </c>
      <c r="J352" s="37">
        <f t="shared" si="61"/>
        <v>2.6120000000000001</v>
      </c>
      <c r="K352" s="40" t="s">
        <v>51</v>
      </c>
      <c r="L352" s="26"/>
      <c r="M352" s="25"/>
      <c r="N352" s="15"/>
      <c r="O352" s="11"/>
      <c r="P352" s="11"/>
      <c r="Q352" s="7"/>
      <c r="R352" s="11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</row>
    <row r="353" spans="1:86" customFormat="1" ht="39" customHeight="1" x14ac:dyDescent="0.2">
      <c r="A353" s="33" t="s">
        <v>235</v>
      </c>
      <c r="B353" s="34">
        <v>20</v>
      </c>
      <c r="C353" s="35">
        <v>4.0999999999999996</v>
      </c>
      <c r="D353" s="36">
        <f t="shared" si="69"/>
        <v>205</v>
      </c>
      <c r="E353" s="37">
        <f t="shared" si="65"/>
        <v>1.3939999999999999</v>
      </c>
      <c r="F353" s="36">
        <f t="shared" si="66"/>
        <v>69.7</v>
      </c>
      <c r="G353" s="36">
        <f t="shared" si="60"/>
        <v>1.1819999999999999</v>
      </c>
      <c r="H353" s="36">
        <v>59.1</v>
      </c>
      <c r="I353" s="36">
        <v>130.6</v>
      </c>
      <c r="J353" s="37">
        <f t="shared" si="61"/>
        <v>2.6120000000000001</v>
      </c>
      <c r="K353" s="40" t="s">
        <v>51</v>
      </c>
      <c r="L353" s="26"/>
      <c r="M353" s="25"/>
      <c r="N353" s="28"/>
      <c r="O353" s="29"/>
      <c r="P353" s="29"/>
      <c r="Q353" s="26"/>
      <c r="R353" s="29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  <c r="BO353" s="26"/>
      <c r="BP353" s="26"/>
      <c r="BQ353" s="26"/>
      <c r="BR353" s="26"/>
      <c r="BS353" s="26"/>
      <c r="BT353" s="26"/>
      <c r="BU353" s="26"/>
      <c r="BV353" s="26"/>
      <c r="BW353" s="26"/>
      <c r="BX353" s="26"/>
      <c r="BY353" s="26"/>
      <c r="BZ353" s="26"/>
      <c r="CA353" s="26"/>
      <c r="CB353" s="26"/>
      <c r="CC353" s="26"/>
      <c r="CD353" s="26"/>
      <c r="CE353" s="26"/>
      <c r="CF353" s="26"/>
      <c r="CG353" s="26"/>
      <c r="CH353" s="26"/>
    </row>
    <row r="354" spans="1:86" customFormat="1" ht="39" customHeight="1" x14ac:dyDescent="0.2">
      <c r="A354" s="33" t="s">
        <v>236</v>
      </c>
      <c r="B354" s="34">
        <v>20</v>
      </c>
      <c r="C354" s="35">
        <v>4.0999999999999996</v>
      </c>
      <c r="D354" s="36">
        <f t="shared" si="69"/>
        <v>205</v>
      </c>
      <c r="E354" s="37">
        <f t="shared" si="65"/>
        <v>1.3939999999999999</v>
      </c>
      <c r="F354" s="36">
        <f t="shared" si="66"/>
        <v>69.7</v>
      </c>
      <c r="G354" s="36">
        <f t="shared" si="60"/>
        <v>1.1819999999999999</v>
      </c>
      <c r="H354" s="36">
        <v>59.1</v>
      </c>
      <c r="I354" s="36">
        <v>130.6</v>
      </c>
      <c r="J354" s="37">
        <f t="shared" si="61"/>
        <v>2.6120000000000001</v>
      </c>
      <c r="K354" s="40" t="s">
        <v>51</v>
      </c>
      <c r="L354" s="26"/>
      <c r="M354" s="25"/>
      <c r="N354" s="28"/>
      <c r="O354" s="29"/>
      <c r="P354" s="29"/>
      <c r="Q354" s="26"/>
      <c r="R354" s="29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6"/>
      <c r="BK354" s="26"/>
      <c r="BL354" s="26"/>
      <c r="BM354" s="26"/>
      <c r="BN354" s="26"/>
      <c r="BO354" s="26"/>
      <c r="BP354" s="26"/>
      <c r="BQ354" s="26"/>
      <c r="BR354" s="26"/>
      <c r="BS354" s="26"/>
      <c r="BT354" s="26"/>
      <c r="BU354" s="26"/>
      <c r="BV354" s="26"/>
      <c r="BW354" s="26"/>
      <c r="BX354" s="26"/>
      <c r="BY354" s="26"/>
      <c r="BZ354" s="26"/>
      <c r="CA354" s="26"/>
      <c r="CB354" s="26"/>
      <c r="CC354" s="26"/>
      <c r="CD354" s="26"/>
      <c r="CE354" s="26"/>
      <c r="CF354" s="26"/>
      <c r="CG354" s="26"/>
      <c r="CH354" s="26"/>
    </row>
    <row r="355" spans="1:86" customFormat="1" ht="39" customHeight="1" x14ac:dyDescent="0.2">
      <c r="A355" s="41" t="s">
        <v>354</v>
      </c>
      <c r="B355" s="34">
        <v>20</v>
      </c>
      <c r="C355" s="35">
        <v>4.5999999999999996</v>
      </c>
      <c r="D355" s="36">
        <f t="shared" si="69"/>
        <v>229.99999999999997</v>
      </c>
      <c r="E355" s="37">
        <f t="shared" si="65"/>
        <v>1.5640000000000001</v>
      </c>
      <c r="F355" s="36">
        <f t="shared" si="66"/>
        <v>78.2</v>
      </c>
      <c r="G355" s="36">
        <f t="shared" si="60"/>
        <v>1.1819999999999999</v>
      </c>
      <c r="H355" s="36">
        <v>59.1</v>
      </c>
      <c r="I355" s="36">
        <f>F355+H355</f>
        <v>137.30000000000001</v>
      </c>
      <c r="J355" s="37">
        <f t="shared" si="61"/>
        <v>2.746</v>
      </c>
      <c r="K355" s="40" t="s">
        <v>51</v>
      </c>
      <c r="L355" s="26"/>
      <c r="M355" s="25"/>
      <c r="N355" s="26"/>
      <c r="O355" s="29"/>
      <c r="P355" s="29"/>
      <c r="Q355" s="26"/>
      <c r="R355" s="29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  <c r="BH355" s="26"/>
      <c r="BI355" s="26"/>
      <c r="BJ355" s="26"/>
      <c r="BK355" s="26"/>
      <c r="BL355" s="26"/>
      <c r="BM355" s="26"/>
      <c r="BN355" s="26"/>
      <c r="BO355" s="26"/>
      <c r="BP355" s="26"/>
      <c r="BQ355" s="26"/>
      <c r="BR355" s="26"/>
      <c r="BS355" s="26"/>
      <c r="BT355" s="26"/>
      <c r="BU355" s="26"/>
      <c r="BV355" s="26"/>
      <c r="BW355" s="26"/>
      <c r="BX355" s="26"/>
      <c r="BY355" s="26"/>
      <c r="BZ355" s="26"/>
      <c r="CA355" s="26"/>
      <c r="CB355" s="26"/>
      <c r="CC355" s="26"/>
      <c r="CD355" s="26"/>
      <c r="CE355" s="26"/>
      <c r="CF355" s="26"/>
      <c r="CG355" s="26"/>
      <c r="CH355" s="26"/>
    </row>
    <row r="356" spans="1:86" customFormat="1" ht="39" customHeight="1" x14ac:dyDescent="0.2">
      <c r="A356" s="33" t="s">
        <v>166</v>
      </c>
      <c r="B356" s="34">
        <v>20</v>
      </c>
      <c r="C356" s="35">
        <v>2.79</v>
      </c>
      <c r="D356" s="36">
        <f t="shared" si="69"/>
        <v>139.5</v>
      </c>
      <c r="E356" s="37">
        <f t="shared" si="65"/>
        <v>0.94860000000000011</v>
      </c>
      <c r="F356" s="36">
        <f t="shared" si="66"/>
        <v>47.430000000000007</v>
      </c>
      <c r="G356" s="36">
        <f t="shared" si="60"/>
        <v>1.1819999999999999</v>
      </c>
      <c r="H356" s="36">
        <v>59.1</v>
      </c>
      <c r="I356" s="36">
        <v>130.6</v>
      </c>
      <c r="J356" s="37">
        <f t="shared" si="61"/>
        <v>2.6120000000000001</v>
      </c>
      <c r="K356" s="40" t="s">
        <v>51</v>
      </c>
      <c r="L356" s="26"/>
      <c r="M356" s="25"/>
      <c r="N356" s="28"/>
      <c r="O356" s="29"/>
      <c r="P356" s="29"/>
      <c r="Q356" s="26"/>
      <c r="R356" s="29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/>
      <c r="BU356" s="26"/>
      <c r="BV356" s="26"/>
      <c r="BW356" s="26"/>
      <c r="BX356" s="26"/>
      <c r="BY356" s="26"/>
      <c r="BZ356" s="26"/>
      <c r="CA356" s="26"/>
      <c r="CB356" s="26"/>
      <c r="CC356" s="26"/>
      <c r="CD356" s="26"/>
      <c r="CE356" s="26"/>
      <c r="CF356" s="26"/>
      <c r="CG356" s="26"/>
      <c r="CH356" s="26"/>
    </row>
    <row r="357" spans="1:86" customFormat="1" ht="39" customHeight="1" x14ac:dyDescent="0.2">
      <c r="A357" s="41" t="s">
        <v>355</v>
      </c>
      <c r="B357" s="34">
        <v>20</v>
      </c>
      <c r="C357" s="35">
        <v>4.5999999999999996</v>
      </c>
      <c r="D357" s="36">
        <f t="shared" si="69"/>
        <v>229.99999999999997</v>
      </c>
      <c r="E357" s="37">
        <f t="shared" si="65"/>
        <v>1.5640000000000001</v>
      </c>
      <c r="F357" s="36">
        <f t="shared" si="66"/>
        <v>78.2</v>
      </c>
      <c r="G357" s="36">
        <f t="shared" si="60"/>
        <v>1.1819999999999999</v>
      </c>
      <c r="H357" s="36">
        <v>59.1</v>
      </c>
      <c r="I357" s="36">
        <f t="shared" ref="I357:I362" si="83">F357+H357</f>
        <v>137.30000000000001</v>
      </c>
      <c r="J357" s="37">
        <f t="shared" si="61"/>
        <v>2.746</v>
      </c>
      <c r="K357" s="40" t="s">
        <v>51</v>
      </c>
      <c r="L357" s="26"/>
      <c r="M357" s="25"/>
      <c r="N357" s="26"/>
      <c r="O357" s="29"/>
      <c r="P357" s="29"/>
      <c r="Q357" s="26"/>
      <c r="R357" s="29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6"/>
      <c r="BK357" s="26"/>
      <c r="BL357" s="26"/>
      <c r="BM357" s="26"/>
      <c r="BN357" s="26"/>
      <c r="BO357" s="26"/>
      <c r="BP357" s="26"/>
      <c r="BQ357" s="26"/>
      <c r="BR357" s="26"/>
      <c r="BS357" s="26"/>
      <c r="BT357" s="26"/>
      <c r="BU357" s="26"/>
      <c r="BV357" s="26"/>
      <c r="BW357" s="26"/>
      <c r="BX357" s="26"/>
      <c r="BY357" s="26"/>
      <c r="BZ357" s="26"/>
      <c r="CA357" s="26"/>
      <c r="CB357" s="26"/>
      <c r="CC357" s="26"/>
      <c r="CD357" s="26"/>
      <c r="CE357" s="26"/>
      <c r="CF357" s="26"/>
      <c r="CG357" s="26"/>
      <c r="CH357" s="26"/>
    </row>
    <row r="358" spans="1:86" s="9" customFormat="1" ht="39" customHeight="1" x14ac:dyDescent="0.2">
      <c r="A358" s="33" t="s">
        <v>65</v>
      </c>
      <c r="B358" s="34">
        <v>20</v>
      </c>
      <c r="C358" s="35">
        <v>3.85</v>
      </c>
      <c r="D358" s="36">
        <f t="shared" si="69"/>
        <v>192.5</v>
      </c>
      <c r="E358" s="37">
        <f t="shared" si="65"/>
        <v>1.3090000000000002</v>
      </c>
      <c r="F358" s="36">
        <f t="shared" si="66"/>
        <v>65.45</v>
      </c>
      <c r="G358" s="36">
        <f t="shared" si="60"/>
        <v>1.1819999999999999</v>
      </c>
      <c r="H358" s="36">
        <v>59.1</v>
      </c>
      <c r="I358" s="36">
        <v>130.6</v>
      </c>
      <c r="J358" s="37">
        <f t="shared" si="61"/>
        <v>2.6120000000000001</v>
      </c>
      <c r="K358" s="40" t="s">
        <v>51</v>
      </c>
      <c r="L358" s="26"/>
      <c r="M358" s="25"/>
      <c r="N358" s="7"/>
      <c r="O358" s="11"/>
      <c r="P358" s="11"/>
      <c r="Q358" s="7"/>
      <c r="R358" s="11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</row>
    <row r="359" spans="1:86" customFormat="1" ht="39" customHeight="1" x14ac:dyDescent="0.2">
      <c r="A359" s="41" t="s">
        <v>356</v>
      </c>
      <c r="B359" s="34">
        <v>20</v>
      </c>
      <c r="C359" s="35">
        <v>4.5999999999999996</v>
      </c>
      <c r="D359" s="36">
        <f t="shared" si="69"/>
        <v>229.99999999999997</v>
      </c>
      <c r="E359" s="37">
        <f t="shared" si="65"/>
        <v>1.5640000000000001</v>
      </c>
      <c r="F359" s="36">
        <f t="shared" si="66"/>
        <v>78.2</v>
      </c>
      <c r="G359" s="36">
        <f t="shared" si="60"/>
        <v>1.1819999999999999</v>
      </c>
      <c r="H359" s="36">
        <v>59.1</v>
      </c>
      <c r="I359" s="36">
        <f t="shared" si="83"/>
        <v>137.30000000000001</v>
      </c>
      <c r="J359" s="37">
        <f t="shared" si="61"/>
        <v>2.746</v>
      </c>
      <c r="K359" s="40" t="s">
        <v>51</v>
      </c>
      <c r="L359" s="26"/>
      <c r="M359" s="25"/>
      <c r="N359" s="26"/>
      <c r="O359" s="29"/>
      <c r="P359" s="29"/>
      <c r="Q359" s="26"/>
      <c r="R359" s="29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26"/>
      <c r="BM359" s="26"/>
      <c r="BN359" s="26"/>
      <c r="BO359" s="26"/>
      <c r="BP359" s="26"/>
      <c r="BQ359" s="26"/>
      <c r="BR359" s="26"/>
      <c r="BS359" s="26"/>
      <c r="BT359" s="26"/>
      <c r="BU359" s="26"/>
      <c r="BV359" s="26"/>
      <c r="BW359" s="26"/>
      <c r="BX359" s="26"/>
      <c r="BY359" s="26"/>
      <c r="BZ359" s="26"/>
      <c r="CA359" s="26"/>
      <c r="CB359" s="26"/>
      <c r="CC359" s="26"/>
      <c r="CD359" s="26"/>
      <c r="CE359" s="26"/>
      <c r="CF359" s="26"/>
      <c r="CG359" s="26"/>
      <c r="CH359" s="26"/>
    </row>
    <row r="360" spans="1:86" customFormat="1" ht="39" customHeight="1" x14ac:dyDescent="0.2">
      <c r="A360" s="41" t="s">
        <v>357</v>
      </c>
      <c r="B360" s="34">
        <v>20</v>
      </c>
      <c r="C360" s="35">
        <v>4.5999999999999996</v>
      </c>
      <c r="D360" s="36">
        <f t="shared" si="69"/>
        <v>229.99999999999997</v>
      </c>
      <c r="E360" s="37">
        <f t="shared" si="65"/>
        <v>1.5640000000000001</v>
      </c>
      <c r="F360" s="36">
        <f t="shared" si="66"/>
        <v>78.2</v>
      </c>
      <c r="G360" s="36">
        <f t="shared" si="60"/>
        <v>1.1819999999999999</v>
      </c>
      <c r="H360" s="36">
        <v>59.1</v>
      </c>
      <c r="I360" s="36">
        <f t="shared" si="83"/>
        <v>137.30000000000001</v>
      </c>
      <c r="J360" s="37">
        <f>I360/1000*B360</f>
        <v>2.746</v>
      </c>
      <c r="K360" s="40" t="s">
        <v>51</v>
      </c>
      <c r="L360" s="26"/>
      <c r="M360" s="25"/>
      <c r="N360" s="26"/>
      <c r="O360" s="29"/>
      <c r="P360" s="29"/>
      <c r="Q360" s="26"/>
      <c r="R360" s="29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6"/>
      <c r="BK360" s="26"/>
      <c r="BL360" s="26"/>
      <c r="BM360" s="26"/>
      <c r="BN360" s="26"/>
      <c r="BO360" s="26"/>
      <c r="BP360" s="26"/>
      <c r="BQ360" s="26"/>
      <c r="BR360" s="26"/>
      <c r="BS360" s="26"/>
      <c r="BT360" s="26"/>
      <c r="BU360" s="26"/>
      <c r="BV360" s="26"/>
      <c r="BW360" s="26"/>
      <c r="BX360" s="26"/>
      <c r="BY360" s="26"/>
      <c r="BZ360" s="26"/>
      <c r="CA360" s="26"/>
      <c r="CB360" s="26"/>
      <c r="CC360" s="26"/>
      <c r="CD360" s="26"/>
      <c r="CE360" s="26"/>
      <c r="CF360" s="26"/>
      <c r="CG360" s="26"/>
      <c r="CH360" s="26"/>
    </row>
    <row r="361" spans="1:86" customFormat="1" ht="39" customHeight="1" x14ac:dyDescent="0.2">
      <c r="A361" s="33" t="s">
        <v>187</v>
      </c>
      <c r="B361" s="34">
        <v>20</v>
      </c>
      <c r="C361" s="35">
        <v>4.7</v>
      </c>
      <c r="D361" s="36">
        <f t="shared" si="69"/>
        <v>235.00000000000003</v>
      </c>
      <c r="E361" s="37">
        <f t="shared" si="65"/>
        <v>1.5980000000000001</v>
      </c>
      <c r="F361" s="36">
        <f t="shared" si="66"/>
        <v>79.90000000000002</v>
      </c>
      <c r="G361" s="36">
        <f t="shared" si="60"/>
        <v>1.1819999999999999</v>
      </c>
      <c r="H361" s="36">
        <v>59.1</v>
      </c>
      <c r="I361" s="36">
        <f t="shared" si="83"/>
        <v>139.00000000000003</v>
      </c>
      <c r="J361" s="37">
        <f t="shared" si="61"/>
        <v>2.7800000000000007</v>
      </c>
      <c r="K361" s="40" t="s">
        <v>51</v>
      </c>
      <c r="L361" s="26"/>
      <c r="M361" s="25"/>
      <c r="N361" s="26"/>
      <c r="O361" s="29"/>
      <c r="P361" s="29"/>
      <c r="Q361" s="26"/>
      <c r="R361" s="29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  <c r="BH361" s="26"/>
      <c r="BI361" s="26"/>
      <c r="BJ361" s="26"/>
      <c r="BK361" s="26"/>
      <c r="BL361" s="26"/>
      <c r="BM361" s="26"/>
      <c r="BN361" s="26"/>
      <c r="BO361" s="26"/>
      <c r="BP361" s="26"/>
      <c r="BQ361" s="26"/>
      <c r="BR361" s="26"/>
      <c r="BS361" s="26"/>
      <c r="BT361" s="26"/>
      <c r="BU361" s="26"/>
      <c r="BV361" s="26"/>
      <c r="BW361" s="26"/>
      <c r="BX361" s="26"/>
      <c r="BY361" s="26"/>
      <c r="BZ361" s="26"/>
      <c r="CA361" s="26"/>
      <c r="CB361" s="26"/>
      <c r="CC361" s="26"/>
      <c r="CD361" s="26"/>
      <c r="CE361" s="26"/>
      <c r="CF361" s="26"/>
      <c r="CG361" s="26"/>
      <c r="CH361" s="26"/>
    </row>
    <row r="362" spans="1:86" customFormat="1" ht="39" customHeight="1" x14ac:dyDescent="0.2">
      <c r="A362" s="33" t="s">
        <v>188</v>
      </c>
      <c r="B362" s="34">
        <v>20</v>
      </c>
      <c r="C362" s="35">
        <v>4.7</v>
      </c>
      <c r="D362" s="36">
        <f t="shared" si="69"/>
        <v>235.00000000000003</v>
      </c>
      <c r="E362" s="37">
        <f t="shared" si="65"/>
        <v>1.5980000000000001</v>
      </c>
      <c r="F362" s="36">
        <f t="shared" si="66"/>
        <v>79.90000000000002</v>
      </c>
      <c r="G362" s="36">
        <f t="shared" si="60"/>
        <v>1.1819999999999999</v>
      </c>
      <c r="H362" s="36">
        <v>59.1</v>
      </c>
      <c r="I362" s="36">
        <f t="shared" si="83"/>
        <v>139.00000000000003</v>
      </c>
      <c r="J362" s="37">
        <f t="shared" si="61"/>
        <v>2.7800000000000007</v>
      </c>
      <c r="K362" s="40" t="s">
        <v>51</v>
      </c>
      <c r="L362" s="26"/>
      <c r="M362" s="25"/>
      <c r="N362" s="26"/>
      <c r="O362" s="29"/>
      <c r="P362" s="29"/>
      <c r="Q362" s="26"/>
      <c r="R362" s="29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  <c r="BH362" s="26"/>
      <c r="BI362" s="26"/>
      <c r="BJ362" s="26"/>
      <c r="BK362" s="26"/>
      <c r="BL362" s="26"/>
      <c r="BM362" s="26"/>
      <c r="BN362" s="26"/>
      <c r="BO362" s="26"/>
      <c r="BP362" s="26"/>
      <c r="BQ362" s="26"/>
      <c r="BR362" s="26"/>
      <c r="BS362" s="26"/>
      <c r="BT362" s="26"/>
      <c r="BU362" s="26"/>
      <c r="BV362" s="26"/>
      <c r="BW362" s="26"/>
      <c r="BX362" s="26"/>
      <c r="BY362" s="26"/>
      <c r="BZ362" s="26"/>
      <c r="CA362" s="26"/>
      <c r="CB362" s="26"/>
      <c r="CC362" s="26"/>
      <c r="CD362" s="26"/>
      <c r="CE362" s="26"/>
      <c r="CF362" s="26"/>
      <c r="CG362" s="26"/>
      <c r="CH362" s="26"/>
    </row>
    <row r="363" spans="1:86" s="9" customFormat="1" ht="39" customHeight="1" x14ac:dyDescent="0.2">
      <c r="A363" s="33" t="s">
        <v>98</v>
      </c>
      <c r="B363" s="34">
        <v>20</v>
      </c>
      <c r="C363" s="35">
        <v>3.72</v>
      </c>
      <c r="D363" s="36">
        <f t="shared" si="69"/>
        <v>186</v>
      </c>
      <c r="E363" s="37">
        <f t="shared" si="65"/>
        <v>1.2648000000000001</v>
      </c>
      <c r="F363" s="36">
        <f t="shared" si="66"/>
        <v>63.24</v>
      </c>
      <c r="G363" s="36">
        <f t="shared" si="60"/>
        <v>1.1819999999999999</v>
      </c>
      <c r="H363" s="36">
        <v>59.1</v>
      </c>
      <c r="I363" s="36">
        <v>130.6</v>
      </c>
      <c r="J363" s="37">
        <f t="shared" si="61"/>
        <v>2.6120000000000001</v>
      </c>
      <c r="K363" s="40" t="s">
        <v>51</v>
      </c>
      <c r="L363" s="26"/>
      <c r="M363" s="25"/>
      <c r="N363" s="15"/>
      <c r="O363" s="11"/>
      <c r="P363" s="11"/>
      <c r="Q363" s="7"/>
      <c r="R363" s="11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</row>
    <row r="364" spans="1:86" s="9" customFormat="1" ht="39" customHeight="1" x14ac:dyDescent="0.2">
      <c r="A364" s="33" t="s">
        <v>99</v>
      </c>
      <c r="B364" s="34">
        <v>20</v>
      </c>
      <c r="C364" s="35">
        <v>3.72</v>
      </c>
      <c r="D364" s="36">
        <f t="shared" si="69"/>
        <v>186</v>
      </c>
      <c r="E364" s="37">
        <f t="shared" si="65"/>
        <v>1.2648000000000001</v>
      </c>
      <c r="F364" s="36">
        <f t="shared" si="66"/>
        <v>63.24</v>
      </c>
      <c r="G364" s="36">
        <f t="shared" si="60"/>
        <v>1.1819999999999999</v>
      </c>
      <c r="H364" s="36">
        <v>59.1</v>
      </c>
      <c r="I364" s="36">
        <v>130.6</v>
      </c>
      <c r="J364" s="37">
        <f t="shared" si="61"/>
        <v>2.6120000000000001</v>
      </c>
      <c r="K364" s="40" t="s">
        <v>51</v>
      </c>
      <c r="L364" s="26"/>
      <c r="M364" s="25"/>
      <c r="N364" s="15"/>
      <c r="O364" s="11"/>
      <c r="P364" s="11"/>
      <c r="Q364" s="7"/>
      <c r="R364" s="11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</row>
    <row r="365" spans="1:86" customFormat="1" ht="39" customHeight="1" x14ac:dyDescent="0.2">
      <c r="A365" s="33" t="s">
        <v>252</v>
      </c>
      <c r="B365" s="34">
        <v>20</v>
      </c>
      <c r="C365" s="35">
        <v>4.5</v>
      </c>
      <c r="D365" s="36">
        <f t="shared" si="69"/>
        <v>225</v>
      </c>
      <c r="E365" s="37">
        <f t="shared" si="65"/>
        <v>1.53</v>
      </c>
      <c r="F365" s="36">
        <f t="shared" si="66"/>
        <v>76.5</v>
      </c>
      <c r="G365" s="36">
        <f t="shared" si="60"/>
        <v>1.1819999999999999</v>
      </c>
      <c r="H365" s="36">
        <v>59.1</v>
      </c>
      <c r="I365" s="36">
        <f>F365+H365</f>
        <v>135.6</v>
      </c>
      <c r="J365" s="37">
        <f t="shared" si="61"/>
        <v>2.7119999999999997</v>
      </c>
      <c r="K365" s="40" t="s">
        <v>51</v>
      </c>
      <c r="L365" s="26"/>
      <c r="M365" s="25"/>
      <c r="N365" s="28"/>
      <c r="O365" s="29"/>
      <c r="P365" s="29"/>
      <c r="Q365" s="26"/>
      <c r="R365" s="29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  <c r="BP365" s="26"/>
      <c r="BQ365" s="26"/>
      <c r="BR365" s="26"/>
      <c r="BS365" s="26"/>
      <c r="BT365" s="26"/>
      <c r="BU365" s="26"/>
      <c r="BV365" s="26"/>
      <c r="BW365" s="26"/>
      <c r="BX365" s="26"/>
      <c r="BY365" s="26"/>
      <c r="BZ365" s="26"/>
      <c r="CA365" s="26"/>
      <c r="CB365" s="26"/>
      <c r="CC365" s="26"/>
      <c r="CD365" s="26"/>
      <c r="CE365" s="26"/>
      <c r="CF365" s="26"/>
      <c r="CG365" s="26"/>
      <c r="CH365" s="26"/>
    </row>
    <row r="366" spans="1:86" customFormat="1" ht="39" customHeight="1" x14ac:dyDescent="0.2">
      <c r="A366" s="33" t="s">
        <v>253</v>
      </c>
      <c r="B366" s="34">
        <v>20</v>
      </c>
      <c r="C366" s="35">
        <v>4.0999999999999996</v>
      </c>
      <c r="D366" s="36">
        <f t="shared" si="69"/>
        <v>205</v>
      </c>
      <c r="E366" s="37">
        <f t="shared" si="65"/>
        <v>1.3939999999999999</v>
      </c>
      <c r="F366" s="36">
        <f t="shared" si="66"/>
        <v>69.7</v>
      </c>
      <c r="G366" s="36">
        <f t="shared" si="60"/>
        <v>1.1819999999999999</v>
      </c>
      <c r="H366" s="36">
        <v>59.1</v>
      </c>
      <c r="I366" s="36">
        <v>130.6</v>
      </c>
      <c r="J366" s="37">
        <f t="shared" si="61"/>
        <v>2.6120000000000001</v>
      </c>
      <c r="K366" s="40" t="s">
        <v>51</v>
      </c>
      <c r="L366" s="26"/>
      <c r="M366" s="25"/>
      <c r="N366" s="28"/>
      <c r="O366" s="29"/>
      <c r="P366" s="29"/>
      <c r="Q366" s="26"/>
      <c r="R366" s="29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6"/>
      <c r="BK366" s="26"/>
      <c r="BL366" s="26"/>
      <c r="BM366" s="26"/>
      <c r="BN366" s="26"/>
      <c r="BO366" s="26"/>
      <c r="BP366" s="26"/>
      <c r="BQ366" s="26"/>
      <c r="BR366" s="26"/>
      <c r="BS366" s="26"/>
      <c r="BT366" s="26"/>
      <c r="BU366" s="26"/>
      <c r="BV366" s="26"/>
      <c r="BW366" s="26"/>
      <c r="BX366" s="26"/>
      <c r="BY366" s="26"/>
      <c r="BZ366" s="26"/>
      <c r="CA366" s="26"/>
      <c r="CB366" s="26"/>
      <c r="CC366" s="26"/>
      <c r="CD366" s="26"/>
      <c r="CE366" s="26"/>
      <c r="CF366" s="26"/>
      <c r="CG366" s="26"/>
      <c r="CH366" s="26"/>
    </row>
    <row r="367" spans="1:86" s="9" customFormat="1" ht="39" customHeight="1" x14ac:dyDescent="0.2">
      <c r="A367" s="33" t="s">
        <v>101</v>
      </c>
      <c r="B367" s="34">
        <v>20</v>
      </c>
      <c r="C367" s="35">
        <v>2.65</v>
      </c>
      <c r="D367" s="36">
        <f t="shared" si="69"/>
        <v>132.5</v>
      </c>
      <c r="E367" s="37">
        <f t="shared" si="65"/>
        <v>0.90100000000000002</v>
      </c>
      <c r="F367" s="36">
        <f t="shared" si="66"/>
        <v>45.050000000000004</v>
      </c>
      <c r="G367" s="36">
        <f t="shared" ref="G367:G380" si="84">H367/1000*B367</f>
        <v>1.1819999999999999</v>
      </c>
      <c r="H367" s="36">
        <v>59.1</v>
      </c>
      <c r="I367" s="36">
        <v>130.6</v>
      </c>
      <c r="J367" s="37">
        <f t="shared" ref="J367:J380" si="85">I367/1000*B367</f>
        <v>2.6120000000000001</v>
      </c>
      <c r="K367" s="40" t="s">
        <v>51</v>
      </c>
      <c r="L367" s="26"/>
      <c r="M367" s="25"/>
      <c r="N367" s="15"/>
      <c r="O367" s="11"/>
      <c r="P367" s="11"/>
      <c r="Q367" s="7"/>
      <c r="R367" s="11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</row>
    <row r="368" spans="1:86" s="9" customFormat="1" ht="39" customHeight="1" x14ac:dyDescent="0.2">
      <c r="A368" s="33" t="s">
        <v>102</v>
      </c>
      <c r="B368" s="34">
        <v>20</v>
      </c>
      <c r="C368" s="35">
        <v>2.65</v>
      </c>
      <c r="D368" s="36">
        <f t="shared" si="69"/>
        <v>132.5</v>
      </c>
      <c r="E368" s="37">
        <f t="shared" si="65"/>
        <v>0.90100000000000002</v>
      </c>
      <c r="F368" s="36">
        <f t="shared" si="66"/>
        <v>45.050000000000004</v>
      </c>
      <c r="G368" s="36">
        <f t="shared" si="84"/>
        <v>1.1819999999999999</v>
      </c>
      <c r="H368" s="36">
        <v>59.1</v>
      </c>
      <c r="I368" s="36">
        <v>130.6</v>
      </c>
      <c r="J368" s="37">
        <f t="shared" si="85"/>
        <v>2.6120000000000001</v>
      </c>
      <c r="K368" s="40" t="s">
        <v>51</v>
      </c>
      <c r="L368" s="26"/>
      <c r="M368" s="25"/>
      <c r="N368" s="15"/>
      <c r="O368" s="11"/>
      <c r="P368" s="11"/>
      <c r="Q368" s="7"/>
      <c r="R368" s="11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</row>
    <row r="369" spans="1:86" s="9" customFormat="1" ht="39" customHeight="1" x14ac:dyDescent="0.2">
      <c r="A369" s="33" t="s">
        <v>160</v>
      </c>
      <c r="B369" s="34">
        <v>20</v>
      </c>
      <c r="C369" s="35">
        <v>2.79</v>
      </c>
      <c r="D369" s="36">
        <f t="shared" si="69"/>
        <v>139.5</v>
      </c>
      <c r="E369" s="37">
        <f t="shared" si="65"/>
        <v>0.94860000000000011</v>
      </c>
      <c r="F369" s="36">
        <f t="shared" si="66"/>
        <v>47.430000000000007</v>
      </c>
      <c r="G369" s="36">
        <f t="shared" si="84"/>
        <v>1.1819999999999999</v>
      </c>
      <c r="H369" s="36">
        <v>59.1</v>
      </c>
      <c r="I369" s="36">
        <v>130.6</v>
      </c>
      <c r="J369" s="37">
        <f t="shared" si="85"/>
        <v>2.6120000000000001</v>
      </c>
      <c r="K369" s="40" t="s">
        <v>51</v>
      </c>
      <c r="L369" s="26"/>
      <c r="M369" s="25"/>
      <c r="N369" s="15"/>
      <c r="O369" s="11"/>
      <c r="P369" s="11"/>
      <c r="Q369" s="7"/>
      <c r="R369" s="11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</row>
    <row r="370" spans="1:86" customFormat="1" ht="39" customHeight="1" x14ac:dyDescent="0.2">
      <c r="A370" s="33" t="s">
        <v>279</v>
      </c>
      <c r="B370" s="34">
        <v>20</v>
      </c>
      <c r="C370" s="35">
        <v>4.0999999999999996</v>
      </c>
      <c r="D370" s="36">
        <f t="shared" si="69"/>
        <v>205</v>
      </c>
      <c r="E370" s="37">
        <f t="shared" si="65"/>
        <v>1.3939999999999999</v>
      </c>
      <c r="F370" s="36">
        <f t="shared" si="66"/>
        <v>69.7</v>
      </c>
      <c r="G370" s="36">
        <f t="shared" si="84"/>
        <v>1.1819999999999999</v>
      </c>
      <c r="H370" s="36">
        <v>59.1</v>
      </c>
      <c r="I370" s="36">
        <v>130.6</v>
      </c>
      <c r="J370" s="37">
        <f t="shared" si="85"/>
        <v>2.6120000000000001</v>
      </c>
      <c r="K370" s="40" t="s">
        <v>51</v>
      </c>
      <c r="L370" s="26"/>
      <c r="M370" s="25"/>
      <c r="N370" s="28"/>
      <c r="O370" s="29"/>
      <c r="P370" s="29"/>
      <c r="Q370" s="26"/>
      <c r="R370" s="29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  <c r="BH370" s="26"/>
      <c r="BI370" s="26"/>
      <c r="BJ370" s="26"/>
      <c r="BK370" s="26"/>
      <c r="BL370" s="26"/>
      <c r="BM370" s="26"/>
      <c r="BN370" s="26"/>
      <c r="BO370" s="26"/>
      <c r="BP370" s="26"/>
      <c r="BQ370" s="26"/>
      <c r="BR370" s="26"/>
      <c r="BS370" s="26"/>
      <c r="BT370" s="26"/>
      <c r="BU370" s="26"/>
      <c r="BV370" s="26"/>
      <c r="BW370" s="26"/>
      <c r="BX370" s="26"/>
      <c r="BY370" s="26"/>
      <c r="BZ370" s="26"/>
      <c r="CA370" s="26"/>
      <c r="CB370" s="26"/>
      <c r="CC370" s="26"/>
      <c r="CD370" s="26"/>
      <c r="CE370" s="26"/>
      <c r="CF370" s="26"/>
      <c r="CG370" s="26"/>
      <c r="CH370" s="26"/>
    </row>
    <row r="371" spans="1:86" customFormat="1" ht="39" customHeight="1" x14ac:dyDescent="0.2">
      <c r="A371" s="41" t="s">
        <v>358</v>
      </c>
      <c r="B371" s="34">
        <v>20</v>
      </c>
      <c r="C371" s="35">
        <v>4.5</v>
      </c>
      <c r="D371" s="36">
        <f t="shared" si="69"/>
        <v>225</v>
      </c>
      <c r="E371" s="37">
        <f t="shared" si="65"/>
        <v>1.53</v>
      </c>
      <c r="F371" s="36">
        <f t="shared" si="66"/>
        <v>76.5</v>
      </c>
      <c r="G371" s="36">
        <f t="shared" si="84"/>
        <v>1.1819999999999999</v>
      </c>
      <c r="H371" s="36">
        <v>59.1</v>
      </c>
      <c r="I371" s="36">
        <f>F371+H371</f>
        <v>135.6</v>
      </c>
      <c r="J371" s="37">
        <f t="shared" si="85"/>
        <v>2.7119999999999997</v>
      </c>
      <c r="K371" s="40" t="s">
        <v>51</v>
      </c>
      <c r="L371" s="26"/>
      <c r="M371" s="25"/>
      <c r="N371" s="28"/>
      <c r="O371" s="29"/>
      <c r="P371" s="29"/>
      <c r="Q371" s="26"/>
      <c r="R371" s="29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</row>
    <row r="372" spans="1:86" customFormat="1" ht="39" customHeight="1" x14ac:dyDescent="0.2">
      <c r="A372" s="41" t="s">
        <v>359</v>
      </c>
      <c r="B372" s="34">
        <v>20</v>
      </c>
      <c r="C372" s="35">
        <v>4.5</v>
      </c>
      <c r="D372" s="36">
        <f t="shared" si="69"/>
        <v>225</v>
      </c>
      <c r="E372" s="37">
        <f t="shared" si="65"/>
        <v>1.53</v>
      </c>
      <c r="F372" s="36">
        <f t="shared" si="66"/>
        <v>76.5</v>
      </c>
      <c r="G372" s="36">
        <f t="shared" si="84"/>
        <v>1.1819999999999999</v>
      </c>
      <c r="H372" s="36">
        <v>59.1</v>
      </c>
      <c r="I372" s="36">
        <f>F372+H372</f>
        <v>135.6</v>
      </c>
      <c r="J372" s="37">
        <f t="shared" si="85"/>
        <v>2.7119999999999997</v>
      </c>
      <c r="K372" s="40" t="s">
        <v>51</v>
      </c>
      <c r="L372" s="26"/>
      <c r="M372" s="25"/>
      <c r="N372" s="28"/>
      <c r="O372" s="29"/>
      <c r="P372" s="29"/>
      <c r="Q372" s="26"/>
      <c r="R372" s="29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</row>
    <row r="373" spans="1:86" s="9" customFormat="1" ht="39" customHeight="1" x14ac:dyDescent="0.2">
      <c r="A373" s="41" t="s">
        <v>360</v>
      </c>
      <c r="B373" s="34">
        <v>20</v>
      </c>
      <c r="C373" s="35">
        <v>2.52</v>
      </c>
      <c r="D373" s="36">
        <f t="shared" si="69"/>
        <v>126</v>
      </c>
      <c r="E373" s="37">
        <f t="shared" si="65"/>
        <v>0.85680000000000012</v>
      </c>
      <c r="F373" s="36">
        <f t="shared" si="66"/>
        <v>42.84</v>
      </c>
      <c r="G373" s="36">
        <f t="shared" si="84"/>
        <v>1.1819999999999999</v>
      </c>
      <c r="H373" s="36">
        <v>59.1</v>
      </c>
      <c r="I373" s="36">
        <v>130.6</v>
      </c>
      <c r="J373" s="37">
        <f t="shared" si="85"/>
        <v>2.6120000000000001</v>
      </c>
      <c r="K373" s="40" t="s">
        <v>51</v>
      </c>
      <c r="L373" s="26"/>
      <c r="M373" s="25"/>
      <c r="N373" s="15"/>
      <c r="O373" s="11"/>
      <c r="P373" s="11"/>
      <c r="Q373" s="7"/>
      <c r="R373" s="11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</row>
    <row r="374" spans="1:86" s="9" customFormat="1" ht="39" customHeight="1" x14ac:dyDescent="0.2">
      <c r="A374" s="41" t="s">
        <v>363</v>
      </c>
      <c r="B374" s="34">
        <v>20</v>
      </c>
      <c r="C374" s="35">
        <v>2.52</v>
      </c>
      <c r="D374" s="36">
        <f t="shared" si="69"/>
        <v>126</v>
      </c>
      <c r="E374" s="37">
        <f t="shared" si="65"/>
        <v>0.85680000000000012</v>
      </c>
      <c r="F374" s="36">
        <f t="shared" si="66"/>
        <v>42.84</v>
      </c>
      <c r="G374" s="36">
        <f t="shared" si="84"/>
        <v>1.1819999999999999</v>
      </c>
      <c r="H374" s="36">
        <v>59.1</v>
      </c>
      <c r="I374" s="36">
        <v>130.6</v>
      </c>
      <c r="J374" s="37">
        <f t="shared" si="85"/>
        <v>2.6120000000000001</v>
      </c>
      <c r="K374" s="40" t="s">
        <v>51</v>
      </c>
      <c r="L374" s="26"/>
      <c r="M374" s="25"/>
      <c r="N374" s="15"/>
      <c r="O374" s="11"/>
      <c r="P374" s="11"/>
      <c r="Q374" s="7"/>
      <c r="R374" s="11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</row>
    <row r="375" spans="1:86" s="9" customFormat="1" ht="39" customHeight="1" x14ac:dyDescent="0.2">
      <c r="A375" s="33" t="s">
        <v>269</v>
      </c>
      <c r="B375" s="34">
        <v>20</v>
      </c>
      <c r="C375" s="35">
        <v>4</v>
      </c>
      <c r="D375" s="36">
        <f t="shared" si="69"/>
        <v>200</v>
      </c>
      <c r="E375" s="37">
        <f t="shared" si="65"/>
        <v>1.36</v>
      </c>
      <c r="F375" s="36">
        <f t="shared" si="66"/>
        <v>68</v>
      </c>
      <c r="G375" s="36">
        <f t="shared" si="84"/>
        <v>1.1819999999999999</v>
      </c>
      <c r="H375" s="36">
        <v>59.1</v>
      </c>
      <c r="I375" s="36">
        <v>130.6</v>
      </c>
      <c r="J375" s="37">
        <f t="shared" si="85"/>
        <v>2.6120000000000001</v>
      </c>
      <c r="K375" s="40" t="s">
        <v>51</v>
      </c>
      <c r="L375" s="26"/>
      <c r="M375" s="25"/>
      <c r="N375" s="15"/>
      <c r="O375" s="11"/>
      <c r="P375" s="11"/>
      <c r="Q375" s="7"/>
      <c r="R375" s="11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</row>
    <row r="376" spans="1:86" s="9" customFormat="1" ht="39" customHeight="1" x14ac:dyDescent="0.2">
      <c r="A376" s="33" t="s">
        <v>162</v>
      </c>
      <c r="B376" s="34">
        <v>20</v>
      </c>
      <c r="C376" s="35">
        <v>3.19</v>
      </c>
      <c r="D376" s="36">
        <f t="shared" si="69"/>
        <v>159.5</v>
      </c>
      <c r="E376" s="37">
        <f t="shared" si="65"/>
        <v>1.0846</v>
      </c>
      <c r="F376" s="36">
        <f t="shared" si="66"/>
        <v>54.230000000000004</v>
      </c>
      <c r="G376" s="36">
        <f t="shared" si="84"/>
        <v>1.1819999999999999</v>
      </c>
      <c r="H376" s="36">
        <v>59.1</v>
      </c>
      <c r="I376" s="36">
        <v>130.6</v>
      </c>
      <c r="J376" s="37">
        <f t="shared" si="85"/>
        <v>2.6120000000000001</v>
      </c>
      <c r="K376" s="40" t="s">
        <v>51</v>
      </c>
      <c r="L376" s="26"/>
      <c r="M376" s="25"/>
      <c r="N376" s="15"/>
      <c r="O376" s="11"/>
      <c r="P376" s="11"/>
      <c r="Q376" s="7"/>
      <c r="R376" s="11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</row>
    <row r="377" spans="1:86" s="9" customFormat="1" ht="39" customHeight="1" x14ac:dyDescent="0.2">
      <c r="A377" s="33" t="s">
        <v>49</v>
      </c>
      <c r="B377" s="34">
        <v>20</v>
      </c>
      <c r="C377" s="35">
        <v>3.19</v>
      </c>
      <c r="D377" s="36">
        <f t="shared" si="69"/>
        <v>159.5</v>
      </c>
      <c r="E377" s="37">
        <f>C377*34%</f>
        <v>1.0846</v>
      </c>
      <c r="F377" s="36">
        <f t="shared" ref="F377:F380" si="86">D377*34%</f>
        <v>54.230000000000004</v>
      </c>
      <c r="G377" s="36">
        <f t="shared" si="84"/>
        <v>1.1819999999999999</v>
      </c>
      <c r="H377" s="36">
        <v>59.1</v>
      </c>
      <c r="I377" s="36">
        <v>130.6</v>
      </c>
      <c r="J377" s="37">
        <f t="shared" si="85"/>
        <v>2.6120000000000001</v>
      </c>
      <c r="K377" s="40" t="s">
        <v>51</v>
      </c>
      <c r="L377" s="26"/>
      <c r="M377" s="25"/>
      <c r="N377" s="15"/>
      <c r="O377" s="11"/>
      <c r="P377" s="11"/>
      <c r="Q377" s="7"/>
      <c r="R377" s="11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</row>
    <row r="378" spans="1:86" s="9" customFormat="1" ht="39" customHeight="1" x14ac:dyDescent="0.2">
      <c r="A378" s="33" t="s">
        <v>119</v>
      </c>
      <c r="B378" s="34">
        <v>20</v>
      </c>
      <c r="C378" s="35">
        <v>3.19</v>
      </c>
      <c r="D378" s="36">
        <f t="shared" si="69"/>
        <v>159.5</v>
      </c>
      <c r="E378" s="37">
        <f>C378*34%</f>
        <v>1.0846</v>
      </c>
      <c r="F378" s="36">
        <f t="shared" si="86"/>
        <v>54.230000000000004</v>
      </c>
      <c r="G378" s="36">
        <f t="shared" si="84"/>
        <v>1.1819999999999999</v>
      </c>
      <c r="H378" s="36">
        <v>59.1</v>
      </c>
      <c r="I378" s="36">
        <v>130.6</v>
      </c>
      <c r="J378" s="37">
        <f t="shared" si="85"/>
        <v>2.6120000000000001</v>
      </c>
      <c r="K378" s="40" t="s">
        <v>51</v>
      </c>
      <c r="L378" s="26"/>
      <c r="M378" s="25"/>
      <c r="N378" s="15"/>
      <c r="O378" s="11"/>
      <c r="P378" s="11"/>
      <c r="Q378" s="7"/>
      <c r="R378" s="11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</row>
    <row r="379" spans="1:86" s="9" customFormat="1" ht="39" customHeight="1" x14ac:dyDescent="0.2">
      <c r="A379" s="33" t="s">
        <v>50</v>
      </c>
      <c r="B379" s="34">
        <v>20</v>
      </c>
      <c r="C379" s="35">
        <v>3.19</v>
      </c>
      <c r="D379" s="36">
        <f t="shared" si="69"/>
        <v>159.5</v>
      </c>
      <c r="E379" s="37">
        <f>C379*34%</f>
        <v>1.0846</v>
      </c>
      <c r="F379" s="36">
        <f t="shared" si="86"/>
        <v>54.230000000000004</v>
      </c>
      <c r="G379" s="36">
        <f t="shared" si="84"/>
        <v>1.1819999999999999</v>
      </c>
      <c r="H379" s="36">
        <v>59.1</v>
      </c>
      <c r="I379" s="36">
        <v>130.6</v>
      </c>
      <c r="J379" s="37">
        <f t="shared" si="85"/>
        <v>2.6120000000000001</v>
      </c>
      <c r="K379" s="40" t="s">
        <v>51</v>
      </c>
      <c r="L379" s="26"/>
      <c r="M379" s="25"/>
      <c r="N379" s="15"/>
      <c r="O379" s="11"/>
      <c r="P379" s="11"/>
      <c r="Q379" s="7"/>
      <c r="R379" s="11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</row>
    <row r="380" spans="1:86" s="9" customFormat="1" ht="39" customHeight="1" x14ac:dyDescent="0.2">
      <c r="A380" s="33" t="s">
        <v>120</v>
      </c>
      <c r="B380" s="34">
        <v>20</v>
      </c>
      <c r="C380" s="35">
        <v>3.19</v>
      </c>
      <c r="D380" s="36">
        <f t="shared" si="69"/>
        <v>159.5</v>
      </c>
      <c r="E380" s="37">
        <f>C380*34%</f>
        <v>1.0846</v>
      </c>
      <c r="F380" s="36">
        <f t="shared" si="86"/>
        <v>54.230000000000004</v>
      </c>
      <c r="G380" s="36">
        <f t="shared" si="84"/>
        <v>1.1819999999999999</v>
      </c>
      <c r="H380" s="36">
        <v>59.1</v>
      </c>
      <c r="I380" s="36">
        <v>130.6</v>
      </c>
      <c r="J380" s="37">
        <f t="shared" si="85"/>
        <v>2.6120000000000001</v>
      </c>
      <c r="K380" s="40" t="s">
        <v>51</v>
      </c>
      <c r="L380" s="26"/>
      <c r="M380" s="30"/>
      <c r="N380" s="15"/>
      <c r="O380" s="11"/>
      <c r="P380" s="11"/>
      <c r="Q380" s="7"/>
      <c r="R380" s="11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</row>
    <row r="381" spans="1:86" ht="8.25" customHeight="1" x14ac:dyDescent="0.2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26"/>
      <c r="N381" s="15"/>
      <c r="O381" s="7"/>
      <c r="P381" s="10"/>
      <c r="Q381" s="7"/>
      <c r="R381" s="11"/>
      <c r="S381" s="7"/>
    </row>
    <row r="382" spans="1:86" ht="30.75" customHeight="1" x14ac:dyDescent="0.2">
      <c r="A382" s="59" t="s">
        <v>395</v>
      </c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O382" s="7"/>
      <c r="P382" s="7"/>
      <c r="Q382" s="7"/>
      <c r="R382" s="7"/>
      <c r="S382" s="7"/>
    </row>
    <row r="383" spans="1:86" ht="24.75" hidden="1" customHeigh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</row>
    <row r="384" spans="1:86" ht="21" customHeight="1" x14ac:dyDescent="0.2">
      <c r="A384" s="57" t="s">
        <v>396</v>
      </c>
      <c r="B384" s="57"/>
      <c r="C384" s="57"/>
      <c r="D384" s="57"/>
      <c r="E384" s="57"/>
      <c r="F384" s="57"/>
      <c r="G384" s="20"/>
      <c r="H384" s="4"/>
    </row>
    <row r="385" spans="1:12" ht="16.5" customHeight="1" x14ac:dyDescent="0.2">
      <c r="A385" s="57" t="s">
        <v>397</v>
      </c>
      <c r="B385" s="57"/>
      <c r="C385" s="57"/>
      <c r="D385" s="57"/>
      <c r="E385" s="57"/>
      <c r="F385" s="57"/>
      <c r="G385" s="20"/>
      <c r="H385" s="4"/>
    </row>
    <row r="386" spans="1:12" ht="16.5" customHeight="1" x14ac:dyDescent="0.2">
      <c r="A386" s="39" t="s">
        <v>398</v>
      </c>
      <c r="B386" s="20"/>
      <c r="C386" s="20"/>
      <c r="D386" s="20"/>
      <c r="E386" s="20"/>
      <c r="F386" s="20"/>
      <c r="G386" s="20"/>
      <c r="H386" s="4"/>
      <c r="L386" s="10"/>
    </row>
    <row r="387" spans="1:12" ht="16.5" customHeight="1" x14ac:dyDescent="0.2">
      <c r="A387" s="57" t="s">
        <v>399</v>
      </c>
      <c r="B387" s="57"/>
      <c r="C387" s="57"/>
      <c r="D387" s="57"/>
      <c r="E387" s="57"/>
      <c r="F387" s="57"/>
      <c r="G387" s="20"/>
      <c r="H387" s="4"/>
      <c r="L387" s="10"/>
    </row>
    <row r="388" spans="1:12" ht="18" customHeight="1" x14ac:dyDescent="0.2">
      <c r="A388" s="57" t="s">
        <v>157</v>
      </c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10"/>
    </row>
    <row r="389" spans="1:12" ht="18.75" customHeight="1" x14ac:dyDescent="0.2">
      <c r="A389" s="21"/>
    </row>
  </sheetData>
  <mergeCells count="9">
    <mergeCell ref="A1:K1"/>
    <mergeCell ref="A2:K2"/>
    <mergeCell ref="A3:K3"/>
    <mergeCell ref="A388:K388"/>
    <mergeCell ref="A381:K381"/>
    <mergeCell ref="A384:F384"/>
    <mergeCell ref="A385:F385"/>
    <mergeCell ref="A387:F387"/>
    <mergeCell ref="A382:K382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5" orientation="landscape" r:id="rId1"/>
  <headerFooter alignWithMargins="0"/>
  <rowBreaks count="2" manualBreakCount="2">
    <brk id="313" max="12" man="1"/>
    <brk id="360" max="12" man="1"/>
  </rowBreaks>
  <ignoredErrors>
    <ignoredError sqref="E297:E317 E319:E321 E180:E187 E227:E231 E273:E288 E173:E177 E189:E194 E242:E265 E234:E236 E201:E22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M3"/>
  <sheetViews>
    <sheetView workbookViewId="0">
      <selection activeCell="I16" sqref="I16"/>
    </sheetView>
  </sheetViews>
  <sheetFormatPr defaultRowHeight="12.75" x14ac:dyDescent="0.2"/>
  <cols>
    <col min="16" max="19" width="9.140625" customWidth="1"/>
  </cols>
  <sheetData>
    <row r="1" spans="1:13" ht="15.75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5.75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8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"/>
  <sheetViews>
    <sheetView workbookViewId="0">
      <selection activeCell="C8" sqref="C8"/>
    </sheetView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Bratko</dc:creator>
  <cp:lastModifiedBy>Krešimir Galić</cp:lastModifiedBy>
  <cp:lastPrinted>2025-06-06T11:57:00Z</cp:lastPrinted>
  <dcterms:created xsi:type="dcterms:W3CDTF">1996-10-14T23:33:28Z</dcterms:created>
  <dcterms:modified xsi:type="dcterms:W3CDTF">2026-05-28T12:10:18Z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